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wls\Dropbox\BNH\2021-2022 Season\Centre Events\Pairs\Mens Pairs\"/>
    </mc:Choice>
  </mc:AlternateContent>
  <xr:revisionPtr revIDLastSave="0" documentId="13_ncr:1_{DC431E28-B557-4DFE-823D-70C2329378E0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Entries" sheetId="1" r:id="rId1"/>
    <sheet name="Section 1 - 4" sheetId="2" r:id="rId2"/>
    <sheet name="Sections 5 - 8" sheetId="4" r:id="rId3"/>
    <sheet name="Sections 9 &amp; 10" sheetId="5" r:id="rId4"/>
    <sheet name="FINALS" sheetId="7" r:id="rId5"/>
  </sheets>
  <definedNames>
    <definedName name="_xlnm._FilterDatabase" localSheetId="0" hidden="1">Entries!$A$2:$P$42</definedName>
    <definedName name="_xlnm.Print_Area" localSheetId="4">FINALS!$A$1:$E$27</definedName>
    <definedName name="_xlnm.Print_Area" localSheetId="1">'Section 1 - 4'!$A$1:$X$23</definedName>
    <definedName name="_xlnm.Print_Area" localSheetId="2">'Sections 5 - 8'!$A$1:$X$23</definedName>
    <definedName name="_xlnm.Print_Area" localSheetId="3">'Sections 9 &amp; 10'!$A$1:$X$15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7" i="1" l="1"/>
  <c r="N23" i="2"/>
  <c r="N22" i="2"/>
  <c r="N21" i="2"/>
  <c r="N20" i="2"/>
  <c r="N23" i="4"/>
  <c r="N22" i="4"/>
  <c r="N21" i="4"/>
  <c r="N20" i="4"/>
  <c r="D9" i="5"/>
  <c r="D10" i="5"/>
  <c r="D11" i="5"/>
  <c r="D12" i="5"/>
  <c r="D13" i="5"/>
  <c r="D14" i="5"/>
  <c r="D15" i="5"/>
  <c r="D8" i="5"/>
  <c r="D9" i="4"/>
  <c r="D10" i="4"/>
  <c r="D11" i="4"/>
  <c r="D12" i="4"/>
  <c r="D14" i="4"/>
  <c r="D13" i="4"/>
  <c r="D15" i="4"/>
  <c r="D18" i="4"/>
  <c r="D17" i="4"/>
  <c r="D16" i="4"/>
  <c r="D19" i="4"/>
  <c r="D20" i="4"/>
  <c r="D21" i="4"/>
  <c r="D22" i="4"/>
  <c r="D23" i="4"/>
  <c r="D8" i="4"/>
  <c r="S15" i="5"/>
  <c r="N15" i="5"/>
  <c r="I15" i="5"/>
  <c r="S14" i="5"/>
  <c r="N14" i="5"/>
  <c r="I14" i="5"/>
  <c r="S13" i="5"/>
  <c r="N13" i="5"/>
  <c r="I13" i="5"/>
  <c r="S12" i="5"/>
  <c r="N12" i="5"/>
  <c r="I12" i="5"/>
  <c r="S11" i="5"/>
  <c r="N11" i="5"/>
  <c r="I11" i="5"/>
  <c r="S10" i="5"/>
  <c r="N10" i="5"/>
  <c r="I10" i="5"/>
  <c r="S9" i="5"/>
  <c r="N9" i="5"/>
  <c r="I9" i="5"/>
  <c r="S8" i="5"/>
  <c r="N8" i="5"/>
  <c r="I8" i="5"/>
  <c r="S23" i="4"/>
  <c r="I23" i="4"/>
  <c r="S22" i="4"/>
  <c r="I22" i="4"/>
  <c r="S21" i="4"/>
  <c r="I21" i="4"/>
  <c r="S20" i="4"/>
  <c r="I20" i="4"/>
  <c r="S19" i="4"/>
  <c r="N19" i="4"/>
  <c r="I19" i="4"/>
  <c r="S18" i="4"/>
  <c r="N18" i="4"/>
  <c r="I18" i="4"/>
  <c r="S17" i="4"/>
  <c r="N17" i="4"/>
  <c r="I17" i="4"/>
  <c r="S16" i="4"/>
  <c r="N16" i="4"/>
  <c r="I16" i="4"/>
  <c r="S15" i="4"/>
  <c r="N15" i="4"/>
  <c r="I15" i="4"/>
  <c r="S14" i="4"/>
  <c r="N14" i="4"/>
  <c r="I14" i="4"/>
  <c r="S13" i="4"/>
  <c r="N13" i="4"/>
  <c r="I13" i="4"/>
  <c r="S12" i="4"/>
  <c r="N12" i="4"/>
  <c r="I12" i="4"/>
  <c r="S11" i="4"/>
  <c r="N11" i="4"/>
  <c r="I11" i="4"/>
  <c r="S10" i="4"/>
  <c r="N10" i="4"/>
  <c r="I10" i="4"/>
  <c r="S9" i="4"/>
  <c r="N9" i="4"/>
  <c r="I9" i="4"/>
  <c r="S8" i="4"/>
  <c r="N8" i="4"/>
  <c r="I8" i="4"/>
  <c r="D9" i="2"/>
  <c r="D10" i="2"/>
  <c r="D11" i="2"/>
  <c r="D12" i="2"/>
  <c r="D13" i="2"/>
  <c r="D14" i="2"/>
  <c r="D15" i="2"/>
  <c r="D18" i="2"/>
  <c r="D17" i="2"/>
  <c r="D16" i="2"/>
  <c r="D19" i="2"/>
  <c r="D20" i="2"/>
  <c r="D21" i="2"/>
  <c r="D22" i="2"/>
  <c r="D23" i="2"/>
  <c r="D8" i="2"/>
  <c r="F3" i="1"/>
  <c r="S23" i="2" l="1"/>
  <c r="I23" i="2"/>
  <c r="S22" i="2"/>
  <c r="I22" i="2"/>
  <c r="S21" i="2"/>
  <c r="I21" i="2"/>
  <c r="S20" i="2"/>
  <c r="I20" i="2"/>
  <c r="S19" i="2"/>
  <c r="S18" i="2"/>
  <c r="S17" i="2"/>
  <c r="S16" i="2"/>
  <c r="S15" i="2"/>
  <c r="S14" i="2"/>
  <c r="S13" i="2"/>
  <c r="S12" i="2"/>
  <c r="S11" i="2"/>
  <c r="S10" i="2"/>
  <c r="S9" i="2"/>
  <c r="S8" i="2"/>
  <c r="N19" i="2"/>
  <c r="N18" i="2"/>
  <c r="N17" i="2"/>
  <c r="N16" i="2"/>
  <c r="N15" i="2"/>
  <c r="N14" i="2"/>
  <c r="N13" i="2"/>
  <c r="N12" i="2"/>
  <c r="N11" i="2"/>
  <c r="N10" i="2"/>
  <c r="N9" i="2"/>
  <c r="N8" i="2"/>
  <c r="I8" i="2"/>
  <c r="I9" i="2"/>
  <c r="I10" i="2"/>
  <c r="I11" i="2"/>
  <c r="I12" i="2"/>
  <c r="I13" i="2"/>
  <c r="I14" i="2"/>
  <c r="I15" i="2"/>
  <c r="I16" i="2"/>
  <c r="I17" i="2"/>
  <c r="I18" i="2"/>
  <c r="I19" i="2"/>
  <c r="J28" i="1" l="1"/>
  <c r="J38" i="1"/>
  <c r="J20" i="1"/>
  <c r="J7" i="1"/>
  <c r="J41" i="1"/>
  <c r="J22" i="1"/>
  <c r="J16" i="1"/>
  <c r="J25" i="1"/>
  <c r="J37" i="1"/>
  <c r="J31" i="1"/>
  <c r="J15" i="1"/>
  <c r="J3" i="1"/>
  <c r="E3" i="1" s="1"/>
  <c r="C8" i="2" s="1"/>
  <c r="J40" i="1"/>
  <c r="J33" i="1"/>
  <c r="J36" i="1"/>
  <c r="J39" i="1"/>
  <c r="J34" i="1"/>
  <c r="J29" i="1"/>
  <c r="J26" i="1"/>
  <c r="J6" i="1"/>
  <c r="J21" i="1"/>
  <c r="J10" i="1"/>
  <c r="J30" i="1"/>
  <c r="J35" i="1"/>
  <c r="J24" i="1"/>
  <c r="J19" i="1"/>
  <c r="J42" i="1"/>
  <c r="J11" i="1"/>
  <c r="J27" i="1"/>
  <c r="J8" i="1"/>
  <c r="J13" i="1"/>
  <c r="J32" i="1"/>
  <c r="J4" i="1"/>
  <c r="J12" i="1"/>
  <c r="J17" i="1"/>
  <c r="J5" i="1"/>
  <c r="J14" i="1"/>
  <c r="J9" i="1"/>
  <c r="F28" i="1"/>
  <c r="E28" i="1" s="1"/>
  <c r="C17" i="4" s="1"/>
  <c r="F38" i="1"/>
  <c r="E38" i="1" s="1"/>
  <c r="C11" i="5" s="1"/>
  <c r="F20" i="1"/>
  <c r="E20" i="1" s="1"/>
  <c r="C9" i="4" s="1"/>
  <c r="F7" i="1"/>
  <c r="F41" i="1"/>
  <c r="E41" i="1" s="1"/>
  <c r="C14" i="5" s="1"/>
  <c r="F22" i="1"/>
  <c r="F16" i="1"/>
  <c r="F25" i="1"/>
  <c r="E37" i="1"/>
  <c r="C10" i="5" s="1"/>
  <c r="F18" i="1"/>
  <c r="E18" i="1" s="1"/>
  <c r="C23" i="2" s="1"/>
  <c r="F31" i="1"/>
  <c r="E31" i="1" s="1"/>
  <c r="C20" i="4" s="1"/>
  <c r="F15" i="1"/>
  <c r="F40" i="1"/>
  <c r="F33" i="1"/>
  <c r="F36" i="1"/>
  <c r="F39" i="1"/>
  <c r="F34" i="1"/>
  <c r="E34" i="1" s="1"/>
  <c r="C23" i="4" s="1"/>
  <c r="F29" i="1"/>
  <c r="F26" i="1"/>
  <c r="F6" i="1"/>
  <c r="F21" i="1"/>
  <c r="F10" i="1"/>
  <c r="F30" i="1"/>
  <c r="F35" i="1"/>
  <c r="E23" i="1"/>
  <c r="C12" i="4" s="1"/>
  <c r="F24" i="1"/>
  <c r="E24" i="1" s="1"/>
  <c r="C14" i="4" s="1"/>
  <c r="F19" i="1"/>
  <c r="E19" i="1" s="1"/>
  <c r="C8" i="4" s="1"/>
  <c r="F42" i="1"/>
  <c r="F11" i="1"/>
  <c r="F27" i="1"/>
  <c r="F8" i="1"/>
  <c r="F13" i="1"/>
  <c r="F32" i="1"/>
  <c r="F4" i="1"/>
  <c r="E4" i="1" s="1"/>
  <c r="C9" i="2" s="1"/>
  <c r="F12" i="1"/>
  <c r="E12" i="1" s="1"/>
  <c r="C17" i="2" s="1"/>
  <c r="F17" i="1"/>
  <c r="F5" i="1"/>
  <c r="F14" i="1"/>
  <c r="F9" i="1"/>
  <c r="E35" i="1" l="1"/>
  <c r="C8" i="5" s="1"/>
  <c r="E39" i="1"/>
  <c r="C12" i="5" s="1"/>
  <c r="E32" i="1"/>
  <c r="C21" i="4" s="1"/>
  <c r="E6" i="1"/>
  <c r="C11" i="2" s="1"/>
  <c r="E25" i="1"/>
  <c r="C13" i="4" s="1"/>
  <c r="E16" i="1"/>
  <c r="C21" i="2" s="1"/>
  <c r="E14" i="1"/>
  <c r="C19" i="2" s="1"/>
  <c r="E27" i="1"/>
  <c r="C18" i="4" s="1"/>
  <c r="E10" i="1"/>
  <c r="C15" i="2" s="1"/>
  <c r="E22" i="1"/>
  <c r="C11" i="4" s="1"/>
  <c r="E13" i="1"/>
  <c r="C16" i="2" s="1"/>
  <c r="E15" i="1"/>
  <c r="C20" i="2" s="1"/>
  <c r="E7" i="1"/>
  <c r="C12" i="2" s="1"/>
  <c r="E17" i="1"/>
  <c r="C22" i="2" s="1"/>
  <c r="E26" i="1"/>
  <c r="C15" i="4" s="1"/>
  <c r="E42" i="1"/>
  <c r="C15" i="5" s="1"/>
  <c r="E21" i="1"/>
  <c r="C10" i="4" s="1"/>
  <c r="E5" i="1"/>
  <c r="C10" i="2" s="1"/>
  <c r="E11" i="1"/>
  <c r="C18" i="2" s="1"/>
  <c r="E9" i="1"/>
  <c r="C14" i="2" s="1"/>
  <c r="E36" i="1"/>
  <c r="C9" i="5" s="1"/>
  <c r="E8" i="1"/>
  <c r="C13" i="2" s="1"/>
  <c r="E40" i="1"/>
  <c r="C13" i="5" s="1"/>
  <c r="E33" i="1"/>
  <c r="C22" i="4" s="1"/>
  <c r="E29" i="1"/>
  <c r="C16" i="4" s="1"/>
  <c r="E30" i="1"/>
  <c r="C19" i="4" s="1"/>
</calcChain>
</file>

<file path=xl/sharedStrings.xml><?xml version="1.0" encoding="utf-8"?>
<sst xmlns="http://schemas.openxmlformats.org/spreadsheetml/2006/main" count="497" uniqueCount="308">
  <si>
    <t>Unique ID</t>
  </si>
  <si>
    <t>Event ID</t>
  </si>
  <si>
    <t>Skip - Name (First)</t>
  </si>
  <si>
    <t>Skip - Name (Last)</t>
  </si>
  <si>
    <t>Skip Club</t>
  </si>
  <si>
    <t>Lead - Name (First)</t>
  </si>
  <si>
    <t>Lead - Name (Last)</t>
  </si>
  <si>
    <t>Lead Club</t>
  </si>
  <si>
    <t>Email</t>
  </si>
  <si>
    <t>Payment Amount</t>
  </si>
  <si>
    <t>Payment Date</t>
  </si>
  <si>
    <t>Entry</t>
  </si>
  <si>
    <t>Draw</t>
  </si>
  <si>
    <t>Paid</t>
  </si>
  <si>
    <t>Available</t>
  </si>
  <si>
    <t>8-8170-00220</t>
  </si>
  <si>
    <t>Richard</t>
  </si>
  <si>
    <t>Kimber</t>
  </si>
  <si>
    <t>Browns Bay</t>
  </si>
  <si>
    <t>John</t>
  </si>
  <si>
    <t>Feast</t>
  </si>
  <si>
    <t>richard.kimber@dnz.kyocera.com</t>
  </si>
  <si>
    <t>8-8170-00221</t>
  </si>
  <si>
    <t>Bob</t>
  </si>
  <si>
    <t>Telfer</t>
  </si>
  <si>
    <t>Takapuna</t>
  </si>
  <si>
    <t>Murray</t>
  </si>
  <si>
    <t>Mathieson</t>
  </si>
  <si>
    <t>mathieson.marketing@xtra.co.nz</t>
  </si>
  <si>
    <t>8-8170-00223</t>
  </si>
  <si>
    <t>Gordon</t>
  </si>
  <si>
    <t>Smith</t>
  </si>
  <si>
    <t>Riverhead</t>
  </si>
  <si>
    <t>Grant</t>
  </si>
  <si>
    <t>Goodwin</t>
  </si>
  <si>
    <t>lawnbowlsnz@xtra.co.nz</t>
  </si>
  <si>
    <t>8-8170-00225</t>
  </si>
  <si>
    <t>Paul</t>
  </si>
  <si>
    <t>Daniels</t>
  </si>
  <si>
    <t>Orewa</t>
  </si>
  <si>
    <t>Wayne</t>
  </si>
  <si>
    <t>Harris</t>
  </si>
  <si>
    <t>paul@purenztrading.co.nz</t>
  </si>
  <si>
    <t xml:space="preserve">Paid Westpac 17 Feb </t>
  </si>
  <si>
    <t>8-8170-00234</t>
  </si>
  <si>
    <t>Kylie</t>
  </si>
  <si>
    <t>Clark</t>
  </si>
  <si>
    <t>Helensville</t>
  </si>
  <si>
    <t>Callum</t>
  </si>
  <si>
    <t>kylie.clark@access-networks.co.nz</t>
  </si>
  <si>
    <t>8-8170-00245</t>
  </si>
  <si>
    <t>West</t>
  </si>
  <si>
    <t>Hobsonville</t>
  </si>
  <si>
    <t>David</t>
  </si>
  <si>
    <t>den Hertog</t>
  </si>
  <si>
    <t>Dave.denhertog@gmail.com</t>
  </si>
  <si>
    <t>8-8170-00249</t>
  </si>
  <si>
    <t>Gary</t>
  </si>
  <si>
    <t>Wallace</t>
  </si>
  <si>
    <t>Birkenhead</t>
  </si>
  <si>
    <t>Robbie</t>
  </si>
  <si>
    <t>Henson</t>
  </si>
  <si>
    <t xml:space="preserve"> Birkenhead</t>
  </si>
  <si>
    <t xml:space="preserve"> gary_wallace@xtra.co.nz</t>
  </si>
  <si>
    <t xml:space="preserve"> </t>
  </si>
  <si>
    <t>8-8170-00251</t>
  </si>
  <si>
    <t>Greg</t>
  </si>
  <si>
    <t>Milford</t>
  </si>
  <si>
    <t>Mulka</t>
  </si>
  <si>
    <t>greghurn@gmail.com</t>
  </si>
  <si>
    <t>8-8170-00252</t>
  </si>
  <si>
    <t>Freeth</t>
  </si>
  <si>
    <t>Warren</t>
  </si>
  <si>
    <t>Seeque</t>
  </si>
  <si>
    <t>Paulafreeth@gmail.com</t>
  </si>
  <si>
    <t>8-8170-00253</t>
  </si>
  <si>
    <t>Payne</t>
  </si>
  <si>
    <t>Mairangi Bay</t>
  </si>
  <si>
    <t>Brain</t>
  </si>
  <si>
    <t>Rodgers</t>
  </si>
  <si>
    <t>davidandannepayne@outlook.com</t>
  </si>
  <si>
    <t>8-8170-00254</t>
  </si>
  <si>
    <t>Radojkovich</t>
  </si>
  <si>
    <t>Phil</t>
  </si>
  <si>
    <t>Chisholm</t>
  </si>
  <si>
    <t>cradojk@gmail.com</t>
  </si>
  <si>
    <t>8-8170-00262</t>
  </si>
  <si>
    <t>Hindmarch</t>
  </si>
  <si>
    <t>johnautocert@gmail.com</t>
  </si>
  <si>
    <t>8-8170-00263</t>
  </si>
  <si>
    <t>Korkis</t>
  </si>
  <si>
    <t>Lush</t>
  </si>
  <si>
    <t>j.korkis@outlook.com</t>
  </si>
  <si>
    <t>8-8170-00273</t>
  </si>
  <si>
    <t>Shaun</t>
  </si>
  <si>
    <t>Goldsbury</t>
  </si>
  <si>
    <t>Ian</t>
  </si>
  <si>
    <t>Hardy</t>
  </si>
  <si>
    <t>shaungoldsbury@gmail.com</t>
  </si>
  <si>
    <t>8-8170-00275</t>
  </si>
  <si>
    <t>Cox</t>
  </si>
  <si>
    <t>Steve</t>
  </si>
  <si>
    <t>Duane</t>
  </si>
  <si>
    <t>slcox@xtra.co.nz</t>
  </si>
  <si>
    <t>8-8170-00276</t>
  </si>
  <si>
    <t>Nolan</t>
  </si>
  <si>
    <t>Brian</t>
  </si>
  <si>
    <t>Michael</t>
  </si>
  <si>
    <t>Thomas</t>
  </si>
  <si>
    <t>Mbthomas94@gmail.com</t>
  </si>
  <si>
    <t>8-8170-00295</t>
  </si>
  <si>
    <t>Huriwai</t>
  </si>
  <si>
    <t>heathjim20@gmail.com</t>
  </si>
  <si>
    <t>8-8170-00297</t>
  </si>
  <si>
    <t>Peter</t>
  </si>
  <si>
    <t>Orgias</t>
  </si>
  <si>
    <t>Allan</t>
  </si>
  <si>
    <t>Langley</t>
  </si>
  <si>
    <t>allan.langley1@gmail.com</t>
  </si>
  <si>
    <t>8-8170-00291</t>
  </si>
  <si>
    <t>Callaway</t>
  </si>
  <si>
    <t>Graham</t>
  </si>
  <si>
    <t>Dorreen</t>
  </si>
  <si>
    <t>callawaydmd@gmail.com</t>
  </si>
  <si>
    <t>8-8170-00301</t>
  </si>
  <si>
    <t>Keith</t>
  </si>
  <si>
    <t>Benson</t>
  </si>
  <si>
    <t>Manly</t>
  </si>
  <si>
    <t>Andy</t>
  </si>
  <si>
    <t>Dorrance</t>
  </si>
  <si>
    <t>andrew@perfectionsnooker.co.uk</t>
  </si>
  <si>
    <t>8-8170-00307</t>
  </si>
  <si>
    <t>Brent</t>
  </si>
  <si>
    <t>Malcolm</t>
  </si>
  <si>
    <t>Skellern</t>
  </si>
  <si>
    <t>brentwendy@xtra.co.nz</t>
  </si>
  <si>
    <t>8-8170-00308</t>
  </si>
  <si>
    <t>Nigel</t>
  </si>
  <si>
    <t>Drew</t>
  </si>
  <si>
    <t>Mark</t>
  </si>
  <si>
    <t>Rumble</t>
  </si>
  <si>
    <t>nigel.drew@hellers.co.nz</t>
  </si>
  <si>
    <t>8-8170-00314</t>
  </si>
  <si>
    <t>Matthew</t>
  </si>
  <si>
    <t>Higginson</t>
  </si>
  <si>
    <t>Ross</t>
  </si>
  <si>
    <t>higgyz@xtra.co.nz</t>
  </si>
  <si>
    <t>8-8170-00316</t>
  </si>
  <si>
    <t>Garry</t>
  </si>
  <si>
    <t>Banks</t>
  </si>
  <si>
    <t>Whiteford</t>
  </si>
  <si>
    <t>ganddbanks@gmail.com</t>
  </si>
  <si>
    <t>8-8170-00318</t>
  </si>
  <si>
    <t>brian.hayley@xtra.co.nz</t>
  </si>
  <si>
    <t>8-8170-00321</t>
  </si>
  <si>
    <t>Walker</t>
  </si>
  <si>
    <t>Colin</t>
  </si>
  <si>
    <t>Rogan</t>
  </si>
  <si>
    <t>crogan@xtra.co.nz</t>
  </si>
  <si>
    <t>8-8170-00322</t>
  </si>
  <si>
    <t>Neil</t>
  </si>
  <si>
    <t>Fisher</t>
  </si>
  <si>
    <t>McMurchy</t>
  </si>
  <si>
    <t>neil.t.fisher@gmail.com</t>
  </si>
  <si>
    <t>8-8170-00327</t>
  </si>
  <si>
    <t>skellerng@gmail.com</t>
  </si>
  <si>
    <t>8-8170-00323</t>
  </si>
  <si>
    <t>Daymon</t>
  </si>
  <si>
    <t>Evan</t>
  </si>
  <si>
    <t>Daymonpierson@hotmail.com</t>
  </si>
  <si>
    <t>8-8170-00333</t>
  </si>
  <si>
    <t>Taylor</t>
  </si>
  <si>
    <t>Northcote</t>
  </si>
  <si>
    <t>Mike</t>
  </si>
  <si>
    <t>Haggart</t>
  </si>
  <si>
    <t>gjt@slingshot.co.nz</t>
  </si>
  <si>
    <t>withdrawn &amp; refunded</t>
  </si>
  <si>
    <t>8-8170-00337</t>
  </si>
  <si>
    <t>Tony</t>
  </si>
  <si>
    <t>Rickerby</t>
  </si>
  <si>
    <t>Laurie</t>
  </si>
  <si>
    <t>Kean</t>
  </si>
  <si>
    <t>keanville2015@gmail.com</t>
  </si>
  <si>
    <t>8-8170-00338</t>
  </si>
  <si>
    <t>Hoeft</t>
  </si>
  <si>
    <t>Mahurangi</t>
  </si>
  <si>
    <t>hoefty@xtra.co.nz</t>
  </si>
  <si>
    <t>8-8170-00339</t>
  </si>
  <si>
    <t>johngeboers@xtra.co.nz</t>
  </si>
  <si>
    <t>Gibson</t>
  </si>
  <si>
    <t>Signal</t>
  </si>
  <si>
    <t>Goebers</t>
  </si>
  <si>
    <t>8-8170-00341</t>
  </si>
  <si>
    <t>denham</t>
  </si>
  <si>
    <t>fernell</t>
  </si>
  <si>
    <t>kevinbowls61@gmail.com</t>
  </si>
  <si>
    <t>8-8170-00340</t>
  </si>
  <si>
    <t>Entered Twice</t>
  </si>
  <si>
    <t>8-8170-00342</t>
  </si>
  <si>
    <t>Jeremy</t>
  </si>
  <si>
    <t>Brosnan</t>
  </si>
  <si>
    <t>Jerry</t>
  </si>
  <si>
    <t>Belcher</t>
  </si>
  <si>
    <t>jerryhbelcher@gmail.com</t>
  </si>
  <si>
    <t>8-8170-00344</t>
  </si>
  <si>
    <t>Nathan</t>
  </si>
  <si>
    <t>Chad</t>
  </si>
  <si>
    <t>Chadnathan@msn.com</t>
  </si>
  <si>
    <t>8-8170-00345</t>
  </si>
  <si>
    <t>Doolan</t>
  </si>
  <si>
    <t>Beach Haven</t>
  </si>
  <si>
    <t>Roy</t>
  </si>
  <si>
    <t>Parker</t>
  </si>
  <si>
    <t>Roylorraineparker@gmail.com</t>
  </si>
  <si>
    <t>8-8170-00347</t>
  </si>
  <si>
    <t>Wynne</t>
  </si>
  <si>
    <t>Gray</t>
  </si>
  <si>
    <t>McKenzie</t>
  </si>
  <si>
    <t>wynnewg53@gmail.com</t>
  </si>
  <si>
    <t>8-8170-00348</t>
  </si>
  <si>
    <t>Gerard</t>
  </si>
  <si>
    <t>Van Tilborg</t>
  </si>
  <si>
    <t>Bayne</t>
  </si>
  <si>
    <t>galbay@xtra.co.nz</t>
  </si>
  <si>
    <t>8-8170-00349</t>
  </si>
  <si>
    <t>Pete</t>
  </si>
  <si>
    <t>Sheehan</t>
  </si>
  <si>
    <t>Garton</t>
  </si>
  <si>
    <t>sheefam@outlook.com</t>
  </si>
  <si>
    <t>8-8170-00350</t>
  </si>
  <si>
    <t>Burgess</t>
  </si>
  <si>
    <t>Minigolfnz@xtra.co.nz</t>
  </si>
  <si>
    <t>Please send photo of results after each round to the Events Director</t>
  </si>
  <si>
    <t xml:space="preserve">Umpire:  </t>
  </si>
  <si>
    <t>Please photograph and email completed results chart to BNH: bowls@bowlsnorthharbour.co.nz</t>
  </si>
  <si>
    <t>Section</t>
  </si>
  <si>
    <t>Name</t>
  </si>
  <si>
    <t>Club</t>
  </si>
  <si>
    <t>Game 1</t>
  </si>
  <si>
    <t>Game 2</t>
  </si>
  <si>
    <t>Game 3</t>
  </si>
  <si>
    <t>TOTALS</t>
  </si>
  <si>
    <t>SECTION  WINNER</t>
  </si>
  <si>
    <t>Rink</t>
  </si>
  <si>
    <t>For</t>
  </si>
  <si>
    <t>Against</t>
  </si>
  <si>
    <t>Net Total Shots</t>
  </si>
  <si>
    <t>Game Pts</t>
  </si>
  <si>
    <t>Total Shots For</t>
  </si>
  <si>
    <t>Total Shots Against</t>
  </si>
  <si>
    <t>Name:</t>
  </si>
  <si>
    <t>Bowls North Harbour Men's Centre Pairs 
18 &amp; 19 June 2022</t>
  </si>
  <si>
    <t>Phone:</t>
  </si>
  <si>
    <t>Pierson</t>
  </si>
  <si>
    <t>Eades</t>
  </si>
  <si>
    <t>Wilson</t>
  </si>
  <si>
    <t>Rainsford</t>
  </si>
  <si>
    <t>Joseph</t>
  </si>
  <si>
    <t>Jack</t>
  </si>
  <si>
    <t>Kevin</t>
  </si>
  <si>
    <t>Skip - Full Name</t>
  </si>
  <si>
    <t>Heath</t>
  </si>
  <si>
    <t>Gilmore</t>
  </si>
  <si>
    <t>Fernell</t>
  </si>
  <si>
    <t>Jimmy</t>
  </si>
  <si>
    <t>Lindsay</t>
  </si>
  <si>
    <t>Denham</t>
  </si>
  <si>
    <t>Lead - Full Name</t>
  </si>
  <si>
    <t>W/D/L</t>
  </si>
  <si>
    <t>McDonald</t>
  </si>
  <si>
    <t>Sections: 9 - 10</t>
  </si>
  <si>
    <t>Sections: 5 - 8</t>
  </si>
  <si>
    <t>Sections: 1 - 4</t>
  </si>
  <si>
    <t>Semi-Finals</t>
  </si>
  <si>
    <t>Final</t>
  </si>
  <si>
    <t>Section 1</t>
  </si>
  <si>
    <t>Section 2</t>
  </si>
  <si>
    <t>Section 3</t>
  </si>
  <si>
    <t>Section 4</t>
  </si>
  <si>
    <t>Section 5</t>
  </si>
  <si>
    <t>Section 6</t>
  </si>
  <si>
    <t>Section 7</t>
  </si>
  <si>
    <t>Section 8</t>
  </si>
  <si>
    <t>Section 9</t>
  </si>
  <si>
    <t>Section 10</t>
  </si>
  <si>
    <t>Umpire:</t>
  </si>
  <si>
    <t>Quarter Final</t>
  </si>
  <si>
    <t>Bowls North Harbour</t>
  </si>
  <si>
    <t>Post Section - Men's Pairs</t>
  </si>
  <si>
    <t>Tournament Director: Maureen Taylor</t>
  </si>
  <si>
    <t>Phone: 021 040 9899</t>
  </si>
  <si>
    <t>Venue Sunday: Manly Bowling Club</t>
  </si>
  <si>
    <t>Bart Robertson</t>
  </si>
  <si>
    <t>Robertson</t>
  </si>
  <si>
    <t>Bart</t>
  </si>
  <si>
    <t>Helensville Bowling Club</t>
  </si>
  <si>
    <t xml:space="preserve"> Start Sunday 9.00 am</t>
  </si>
  <si>
    <t>Ricky Howe</t>
  </si>
  <si>
    <t>Ricky</t>
  </si>
  <si>
    <t>Howe</t>
  </si>
  <si>
    <t>Belmont Park Bowling Club</t>
  </si>
  <si>
    <t>Bowls Orewa Uncovered Green</t>
  </si>
  <si>
    <t>Martin Short</t>
  </si>
  <si>
    <t>Martin</t>
  </si>
  <si>
    <t>Short</t>
  </si>
  <si>
    <t>Phone: 09 420 8316</t>
  </si>
  <si>
    <t>Phone: 09 445 6285</t>
  </si>
  <si>
    <t>Phone: 09 426 5937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</si>
</sst>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_ ;[Red]\-0\ 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36"/>
      <color theme="1"/>
      <name val="Calibri"/>
      <family val="2"/>
      <scheme val="minor"/>
    </font>
    <font>
      <b/>
      <sz val="36"/>
      <color theme="1"/>
      <name val="Times New Roman"/>
      <family val="1"/>
    </font>
    <font>
      <b/>
      <sz val="28"/>
      <color theme="1"/>
      <name val="Calibri"/>
      <family val="2"/>
      <scheme val="minor"/>
    </font>
    <font>
      <b/>
      <sz val="28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b/>
      <sz val="16"/>
      <color theme="1"/>
      <name val="Times New Roman"/>
      <family val="1"/>
    </font>
    <font>
      <b/>
      <sz val="2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57">
    <xf numFmtId="0" fontId="0" fillId="0" borderId="0" xfId="0"/>
    <xf numFmtId="22" fontId="0" fillId="0" borderId="0" xfId="0" applyNumberFormat="1"/>
    <xf numFmtId="0" fontId="0" fillId="0" borderId="0" xfId="0" applyAlignment="1">
      <alignment horizontal="center"/>
    </xf>
    <xf numFmtId="16" fontId="0" fillId="0" borderId="0" xfId="0" applyNumberFormat="1"/>
    <xf numFmtId="44" fontId="0" fillId="0" borderId="0" xfId="42" applyFont="1"/>
    <xf numFmtId="0" fontId="18" fillId="0" borderId="0" xfId="43"/>
    <xf numFmtId="0" fontId="19" fillId="0" borderId="10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49" fontId="19" fillId="33" borderId="14" xfId="0" applyNumberFormat="1" applyFont="1" applyFill="1" applyBorder="1" applyAlignment="1">
      <alignment horizontal="left" vertical="center"/>
    </xf>
    <xf numFmtId="49" fontId="19" fillId="33" borderId="14" xfId="0" applyNumberFormat="1" applyFont="1" applyFill="1" applyBorder="1" applyAlignment="1">
      <alignment horizontal="right" vertical="center"/>
    </xf>
    <xf numFmtId="49" fontId="19" fillId="33" borderId="17" xfId="0" applyNumberFormat="1" applyFont="1" applyFill="1" applyBorder="1" applyAlignment="1">
      <alignment horizontal="left" vertical="center" shrinkToFit="1"/>
    </xf>
    <xf numFmtId="0" fontId="24" fillId="0" borderId="19" xfId="0" applyFont="1" applyBorder="1" applyAlignment="1">
      <alignment horizontal="center" vertical="center" textRotation="90" shrinkToFit="1"/>
    </xf>
    <xf numFmtId="0" fontId="24" fillId="0" borderId="20" xfId="0" applyFont="1" applyBorder="1" applyAlignment="1">
      <alignment horizontal="center" vertical="center" textRotation="90" wrapText="1" shrinkToFit="1"/>
    </xf>
    <xf numFmtId="0" fontId="24" fillId="0" borderId="21" xfId="0" applyFont="1" applyBorder="1" applyAlignment="1">
      <alignment horizontal="center" vertical="center" textRotation="90" shrinkToFit="1"/>
    </xf>
    <xf numFmtId="0" fontId="24" fillId="0" borderId="22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 shrinkToFit="1"/>
    </xf>
    <xf numFmtId="0" fontId="24" fillId="0" borderId="24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6" fillId="0" borderId="27" xfId="0" applyFont="1" applyBorder="1"/>
    <xf numFmtId="0" fontId="26" fillId="0" borderId="28" xfId="0" applyFont="1" applyBorder="1"/>
    <xf numFmtId="0" fontId="23" fillId="0" borderId="30" xfId="0" applyFont="1" applyBorder="1" applyAlignment="1">
      <alignment horizontal="center" vertical="center"/>
    </xf>
    <xf numFmtId="0" fontId="0" fillId="0" borderId="27" xfId="0" applyBorder="1"/>
    <xf numFmtId="0" fontId="0" fillId="0" borderId="28" xfId="0" applyBorder="1"/>
    <xf numFmtId="0" fontId="0" fillId="0" borderId="12" xfId="0" applyBorder="1"/>
    <xf numFmtId="0" fontId="23" fillId="0" borderId="33" xfId="0" applyFont="1" applyBorder="1" applyAlignment="1">
      <alignment horizontal="center" vertical="center"/>
    </xf>
    <xf numFmtId="0" fontId="26" fillId="0" borderId="34" xfId="0" applyFont="1" applyBorder="1"/>
    <xf numFmtId="0" fontId="26" fillId="0" borderId="35" xfId="0" applyFont="1" applyBorder="1"/>
    <xf numFmtId="0" fontId="23" fillId="0" borderId="37" xfId="0" applyFont="1" applyBorder="1" applyAlignment="1">
      <alignment horizontal="center" vertical="center"/>
    </xf>
    <xf numFmtId="0" fontId="0" fillId="0" borderId="34" xfId="0" applyBorder="1"/>
    <xf numFmtId="0" fontId="0" fillId="0" borderId="35" xfId="0" applyBorder="1"/>
    <xf numFmtId="0" fontId="23" fillId="0" borderId="25" xfId="0" applyFont="1" applyBorder="1" applyAlignment="1">
      <alignment horizontal="center" vertical="center"/>
    </xf>
    <xf numFmtId="0" fontId="26" fillId="0" borderId="40" xfId="0" applyFont="1" applyBorder="1"/>
    <xf numFmtId="0" fontId="26" fillId="0" borderId="41" xfId="0" applyFont="1" applyBorder="1"/>
    <xf numFmtId="0" fontId="0" fillId="0" borderId="40" xfId="0" applyBorder="1"/>
    <xf numFmtId="0" fontId="0" fillId="0" borderId="41" xfId="0" applyBorder="1"/>
    <xf numFmtId="1" fontId="24" fillId="0" borderId="21" xfId="0" applyNumberFormat="1" applyFont="1" applyBorder="1" applyAlignment="1">
      <alignment horizontal="center" vertical="center" textRotation="90" shrinkToFit="1"/>
    </xf>
    <xf numFmtId="1" fontId="0" fillId="0" borderId="0" xfId="0" applyNumberFormat="1"/>
    <xf numFmtId="0" fontId="26" fillId="0" borderId="27" xfId="0" applyFont="1" applyBorder="1" applyAlignment="1">
      <alignment horizontal="center" vertical="center"/>
    </xf>
    <xf numFmtId="1" fontId="26" fillId="0" borderId="28" xfId="0" applyNumberFormat="1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1" fontId="26" fillId="0" borderId="35" xfId="0" applyNumberFormat="1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1" fontId="26" fillId="0" borderId="41" xfId="0" applyNumberFormat="1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0" fillId="0" borderId="45" xfId="0" applyFont="1" applyBorder="1" applyAlignment="1">
      <alignment horizontal="left" vertical="center" wrapText="1"/>
    </xf>
    <xf numFmtId="0" fontId="20" fillId="0" borderId="46" xfId="0" applyFont="1" applyBorder="1" applyAlignment="1">
      <alignment horizontal="left" vertical="center" wrapText="1"/>
    </xf>
    <xf numFmtId="0" fontId="20" fillId="0" borderId="47" xfId="0" applyFont="1" applyBorder="1" applyAlignment="1">
      <alignment horizontal="left" vertical="center" wrapText="1"/>
    </xf>
    <xf numFmtId="0" fontId="20" fillId="0" borderId="30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164" fontId="27" fillId="33" borderId="25" xfId="0" applyNumberFormat="1" applyFont="1" applyFill="1" applyBorder="1" applyAlignment="1" applyProtection="1">
      <alignment horizontal="center" vertical="center"/>
      <protection locked="0"/>
    </xf>
    <xf numFmtId="164" fontId="27" fillId="33" borderId="30" xfId="0" applyNumberFormat="1" applyFont="1" applyFill="1" applyBorder="1" applyAlignment="1" applyProtection="1">
      <alignment horizontal="center" vertical="center"/>
      <protection locked="0"/>
    </xf>
    <xf numFmtId="164" fontId="27" fillId="33" borderId="48" xfId="0" applyNumberFormat="1" applyFont="1" applyFill="1" applyBorder="1" applyAlignment="1" applyProtection="1">
      <alignment horizontal="center" vertical="center"/>
      <protection locked="0"/>
    </xf>
    <xf numFmtId="164" fontId="27" fillId="33" borderId="37" xfId="0" applyNumberFormat="1" applyFont="1" applyFill="1" applyBorder="1" applyAlignment="1" applyProtection="1">
      <alignment horizontal="center" vertical="center"/>
      <protection locked="0"/>
    </xf>
    <xf numFmtId="0" fontId="16" fillId="33" borderId="0" xfId="0" applyFont="1" applyFill="1"/>
    <xf numFmtId="0" fontId="0" fillId="33" borderId="0" xfId="0" applyFill="1"/>
    <xf numFmtId="0" fontId="28" fillId="33" borderId="0" xfId="0" applyFont="1" applyFill="1" applyAlignment="1">
      <alignment horizontal="center" vertical="center"/>
    </xf>
    <xf numFmtId="0" fontId="16" fillId="33" borderId="0" xfId="0" applyFont="1" applyFill="1" applyAlignment="1">
      <alignment horizontal="center" vertical="center"/>
    </xf>
    <xf numFmtId="0" fontId="30" fillId="33" borderId="0" xfId="0" applyFont="1" applyFill="1" applyAlignment="1">
      <alignment vertical="center"/>
    </xf>
    <xf numFmtId="0" fontId="32" fillId="33" borderId="0" xfId="0" applyFont="1" applyFill="1"/>
    <xf numFmtId="0" fontId="32" fillId="33" borderId="0" xfId="0" applyFont="1" applyFill="1" applyAlignment="1">
      <alignment horizontal="center"/>
    </xf>
    <xf numFmtId="0" fontId="16" fillId="33" borderId="0" xfId="0" applyFont="1" applyFill="1" applyAlignment="1">
      <alignment horizontal="center"/>
    </xf>
    <xf numFmtId="0" fontId="34" fillId="33" borderId="0" xfId="0" applyFont="1" applyFill="1" applyAlignment="1">
      <alignment horizontal="center"/>
    </xf>
    <xf numFmtId="0" fontId="34" fillId="33" borderId="0" xfId="0" applyFont="1" applyFill="1" applyAlignment="1">
      <alignment horizontal="center" vertical="center"/>
    </xf>
    <xf numFmtId="0" fontId="35" fillId="33" borderId="0" xfId="0" applyFont="1" applyFill="1" applyAlignment="1">
      <alignment horizontal="left" wrapText="1"/>
    </xf>
    <xf numFmtId="0" fontId="36" fillId="33" borderId="12" xfId="0" quotePrefix="1" applyFont="1" applyFill="1" applyBorder="1" applyAlignment="1">
      <alignment horizontal="right" wrapText="1"/>
    </xf>
    <xf numFmtId="0" fontId="36" fillId="33" borderId="0" xfId="0" applyFont="1" applyFill="1" applyAlignment="1">
      <alignment horizontal="center" wrapText="1"/>
    </xf>
    <xf numFmtId="0" fontId="36" fillId="33" borderId="0" xfId="0" applyFont="1" applyFill="1" applyAlignment="1">
      <alignment horizontal="left" wrapText="1"/>
    </xf>
    <xf numFmtId="0" fontId="37" fillId="33" borderId="17" xfId="0" applyFont="1" applyFill="1" applyBorder="1" applyAlignment="1">
      <alignment horizontal="left" wrapText="1"/>
    </xf>
    <xf numFmtId="0" fontId="35" fillId="33" borderId="12" xfId="0" applyFont="1" applyFill="1" applyBorder="1" applyAlignment="1">
      <alignment horizontal="left" wrapText="1"/>
    </xf>
    <xf numFmtId="0" fontId="37" fillId="33" borderId="0" xfId="0" applyFont="1" applyFill="1" applyAlignment="1">
      <alignment horizontal="left" wrapText="1"/>
    </xf>
    <xf numFmtId="0" fontId="36" fillId="33" borderId="0" xfId="0" quotePrefix="1" applyFont="1" applyFill="1" applyAlignment="1">
      <alignment horizontal="right" vertical="center" wrapText="1"/>
    </xf>
    <xf numFmtId="0" fontId="35" fillId="33" borderId="14" xfId="0" applyFont="1" applyFill="1" applyBorder="1" applyAlignment="1">
      <alignment horizontal="left" wrapText="1"/>
    </xf>
    <xf numFmtId="0" fontId="36" fillId="33" borderId="0" xfId="0" quotePrefix="1" applyFont="1" applyFill="1" applyAlignment="1">
      <alignment horizontal="right" wrapText="1"/>
    </xf>
    <xf numFmtId="0" fontId="37" fillId="33" borderId="14" xfId="0" applyFont="1" applyFill="1" applyBorder="1" applyAlignment="1">
      <alignment horizontal="left" wrapText="1"/>
    </xf>
    <xf numFmtId="0" fontId="37" fillId="33" borderId="12" xfId="0" applyFont="1" applyFill="1" applyBorder="1" applyAlignment="1">
      <alignment horizontal="left" wrapText="1"/>
    </xf>
    <xf numFmtId="0" fontId="36" fillId="33" borderId="14" xfId="0" quotePrefix="1" applyFont="1" applyFill="1" applyBorder="1" applyAlignment="1">
      <alignment horizontal="right" wrapText="1"/>
    </xf>
    <xf numFmtId="0" fontId="35" fillId="33" borderId="17" xfId="0" applyFont="1" applyFill="1" applyBorder="1" applyAlignment="1">
      <alignment horizontal="left" wrapText="1"/>
    </xf>
    <xf numFmtId="0" fontId="36" fillId="33" borderId="0" xfId="0" quotePrefix="1" applyFont="1" applyFill="1" applyAlignment="1">
      <alignment horizontal="right" vertical="top" wrapText="1"/>
    </xf>
    <xf numFmtId="0" fontId="35" fillId="33" borderId="10" xfId="0" applyFont="1" applyFill="1" applyBorder="1" applyAlignment="1">
      <alignment horizontal="left" wrapText="1"/>
    </xf>
    <xf numFmtId="0" fontId="38" fillId="33" borderId="14" xfId="0" quotePrefix="1" applyFont="1" applyFill="1" applyBorder="1" applyAlignment="1">
      <alignment horizontal="right" wrapText="1"/>
    </xf>
    <xf numFmtId="0" fontId="35" fillId="33" borderId="13" xfId="0" applyFont="1" applyFill="1" applyBorder="1" applyAlignment="1">
      <alignment horizontal="left" wrapText="1"/>
    </xf>
    <xf numFmtId="0" fontId="37" fillId="33" borderId="12" xfId="0" quotePrefix="1" applyFont="1" applyFill="1" applyBorder="1" applyAlignment="1">
      <alignment horizontal="right" wrapText="1"/>
    </xf>
    <xf numFmtId="0" fontId="35" fillId="33" borderId="16" xfId="0" applyFont="1" applyFill="1" applyBorder="1" applyAlignment="1">
      <alignment horizontal="left" wrapText="1"/>
    </xf>
    <xf numFmtId="0" fontId="36" fillId="33" borderId="17" xfId="0" quotePrefix="1" applyFont="1" applyFill="1" applyBorder="1" applyAlignment="1">
      <alignment horizontal="right" wrapText="1"/>
    </xf>
    <xf numFmtId="0" fontId="35" fillId="33" borderId="11" xfId="0" applyFont="1" applyFill="1" applyBorder="1" applyAlignment="1">
      <alignment horizontal="left" wrapText="1"/>
    </xf>
    <xf numFmtId="0" fontId="40" fillId="33" borderId="0" xfId="0" applyFont="1" applyFill="1"/>
    <xf numFmtId="0" fontId="37" fillId="33" borderId="0" xfId="0" applyFont="1" applyFill="1" applyBorder="1" applyAlignment="1">
      <alignment horizontal="left" wrapText="1"/>
    </xf>
    <xf numFmtId="0" fontId="36" fillId="33" borderId="0" xfId="0" quotePrefix="1" applyFont="1" applyFill="1" applyBorder="1" applyAlignment="1">
      <alignment horizontal="right" wrapText="1"/>
    </xf>
    <xf numFmtId="0" fontId="37" fillId="33" borderId="0" xfId="0" quotePrefix="1" applyFont="1" applyFill="1" applyBorder="1" applyAlignment="1">
      <alignment horizontal="right" wrapText="1"/>
    </xf>
    <xf numFmtId="0" fontId="20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14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left" vertical="center"/>
    </xf>
    <xf numFmtId="0" fontId="19" fillId="33" borderId="0" xfId="0" applyFont="1" applyFill="1" applyBorder="1" applyAlignment="1">
      <alignment horizontal="left" vertical="center"/>
    </xf>
    <xf numFmtId="0" fontId="19" fillId="33" borderId="0" xfId="0" applyFont="1" applyFill="1" applyAlignment="1">
      <alignment horizontal="left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left" vertical="center" shrinkToFit="1"/>
    </xf>
    <xf numFmtId="0" fontId="19" fillId="33" borderId="0" xfId="0" applyFont="1" applyFill="1" applyBorder="1" applyAlignment="1">
      <alignment horizontal="left" vertical="center" shrinkToFit="1"/>
    </xf>
    <xf numFmtId="0" fontId="19" fillId="33" borderId="0" xfId="0" applyFont="1" applyFill="1" applyAlignment="1">
      <alignment horizontal="left" vertical="center" shrinkToFi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left" vertical="center" shrinkToFit="1"/>
    </xf>
    <xf numFmtId="0" fontId="19" fillId="33" borderId="16" xfId="0" applyFont="1" applyFill="1" applyBorder="1" applyAlignment="1">
      <alignment horizontal="left" vertical="center" shrinkToFit="1"/>
    </xf>
    <xf numFmtId="0" fontId="23" fillId="0" borderId="10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39" xfId="0" applyBorder="1" applyAlignment="1">
      <alignment horizontal="center"/>
    </xf>
    <xf numFmtId="0" fontId="22" fillId="0" borderId="10" xfId="0" applyFont="1" applyBorder="1" applyAlignment="1">
      <alignment horizontal="center" vertical="center" textRotation="90" shrinkToFit="1"/>
    </xf>
    <xf numFmtId="0" fontId="22" fillId="0" borderId="12" xfId="0" applyFont="1" applyBorder="1" applyAlignment="1">
      <alignment horizontal="center" vertical="center" textRotation="90" shrinkToFit="1"/>
    </xf>
    <xf numFmtId="0" fontId="22" fillId="0" borderId="15" xfId="0" applyFont="1" applyBorder="1" applyAlignment="1">
      <alignment horizontal="center" vertical="center" textRotation="90" shrinkToFit="1"/>
    </xf>
    <xf numFmtId="0" fontId="22" fillId="0" borderId="17" xfId="0" applyFont="1" applyBorder="1" applyAlignment="1">
      <alignment horizontal="center" vertical="center" textRotation="90" shrinkToFit="1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9" fillId="33" borderId="0" xfId="0" applyFont="1" applyFill="1" applyAlignment="1">
      <alignment horizontal="center" vertical="center"/>
    </xf>
    <xf numFmtId="0" fontId="30" fillId="33" borderId="0" xfId="0" applyFont="1" applyFill="1" applyAlignment="1">
      <alignment horizontal="center" vertical="center"/>
    </xf>
    <xf numFmtId="0" fontId="31" fillId="33" borderId="0" xfId="0" applyFont="1" applyFill="1" applyAlignment="1">
      <alignment horizontal="center"/>
    </xf>
    <xf numFmtId="0" fontId="32" fillId="33" borderId="0" xfId="0" applyFont="1" applyFill="1" applyAlignment="1">
      <alignment horizontal="center"/>
    </xf>
    <xf numFmtId="0" fontId="33" fillId="0" borderId="0" xfId="0" applyFont="1" applyAlignment="1">
      <alignment horizontal="center" vertical="center"/>
    </xf>
    <xf numFmtId="0" fontId="39" fillId="33" borderId="0" xfId="0" applyFont="1" applyFill="1" applyAlignment="1">
      <alignment horizontal="left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171451</xdr:colOff>
      <xdr:row>0</xdr:row>
      <xdr:rowOff>66675</xdr:rowOff>
    </xdr:from>
    <xdr:to>
      <xdr:col>10</xdr:col>
      <xdr:colOff>208531</xdr:colOff>
      <xdr:row>2</xdr:row>
      <xdr:rowOff>225675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5590F0-043E-42AE-A0D9-4B9897FEEF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0141" y="64770"/>
          <a:ext cx="549525" cy="5228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171451</xdr:colOff>
      <xdr:row>0</xdr:row>
      <xdr:rowOff>66675</xdr:rowOff>
    </xdr:from>
    <xdr:to>
      <xdr:col>10</xdr:col>
      <xdr:colOff>212341</xdr:colOff>
      <xdr:row>2</xdr:row>
      <xdr:rowOff>225675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21C411-8D34-44EE-A437-DC55F1B377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3016" y="64770"/>
          <a:ext cx="545715" cy="5228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171451</xdr:colOff>
      <xdr:row>0</xdr:row>
      <xdr:rowOff>66675</xdr:rowOff>
    </xdr:from>
    <xdr:to>
      <xdr:col>10</xdr:col>
      <xdr:colOff>208531</xdr:colOff>
      <xdr:row>2</xdr:row>
      <xdr:rowOff>225675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5B4115-C551-4724-85A4-F0421F56D7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3016" y="64770"/>
          <a:ext cx="549525" cy="5228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1056518</xdr:colOff>
      <xdr:row>0</xdr:row>
      <xdr:rowOff>0</xdr:rowOff>
    </xdr:from>
    <xdr:to>
      <xdr:col>2</xdr:col>
      <xdr:colOff>1054924</xdr:colOff>
      <xdr:row>0</xdr:row>
      <xdr:rowOff>419100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E41D27-6237-4F8C-9C24-A18020D31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88488" y="0"/>
          <a:ext cx="311" cy="419100"/>
        </a:xfrm>
        <a:prstGeom prst="rect">
          <a:avLst/>
        </a:prstGeom>
      </xdr:spPr>
    </xdr:pic>
    <xdr:clientData/>
  </xdr:twoCellAnchor>
  <xdr:oneCellAnchor>
    <xdr:from>
      <xdr:col>0</xdr:col>
      <xdr:colOff>467734</xdr:colOff>
      <xdr:row>0</xdr:row>
      <xdr:rowOff>132341</xdr:rowOff>
    </xdr:from>
    <xdr:ext cx="1162946" cy="1259858"/>
    <xdr:pic>
      <xdr:nvPicPr>
        <xdr:cNvPr id="3" name="Picture 2" descr="centre logo">
          <a:extLst>
            <a:ext uri="{FF2B5EF4-FFF2-40B4-BE49-F238E27FC236}">
              <a16:creationId xmlns:a16="http://schemas.microsoft.com/office/drawing/2014/main" id="{7808E38C-918D-4B9E-B0AB-26DCC2427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639" y="136151"/>
          <a:ext cx="1162946" cy="12598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haungoldsbury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7"/>
  <sheetViews>
    <sheetView topLeftCell="D4" workbookViewId="0">
      <selection activeCell="M20" sqref="M20"/>
    </sheetView>
  </sheetViews>
  <sheetFormatPr defaultRowHeight="15" x14ac:dyDescent="0.25"/>
  <cols>
    <col min="2" max="2" width="9.140625" style="2"/>
    <col min="3" max="3" width="12.42578125" bestFit="1" customWidth="1"/>
    <col min="4" max="4" width="10.28515625" bestFit="1" customWidth="1"/>
    <col min="5" max="5" width="32.140625" bestFit="1" customWidth="1"/>
    <col min="6" max="6" width="18.5703125" bestFit="1" customWidth="1"/>
    <col min="7" max="8" width="19.28515625" customWidth="1"/>
    <col min="9" max="9" width="14.28515625" customWidth="1"/>
    <col min="10" max="10" width="19.5703125" customWidth="1"/>
    <col min="11" max="11" width="19.7109375" customWidth="1"/>
    <col min="12" max="12" width="11.140625" customWidth="1"/>
    <col min="13" max="13" width="16.28515625" customWidth="1"/>
    <col min="14" max="14" width="31.5703125" customWidth="1"/>
    <col min="15" max="15" width="15" customWidth="1"/>
    <col min="16" max="16" width="15.85546875" bestFit="1" customWidth="1"/>
  </cols>
  <sheetData>
    <row r="1" spans="1:18" x14ac:dyDescent="0.25">
      <c r="A1">
        <v>7562</v>
      </c>
      <c r="Q1" t="s">
        <v>13</v>
      </c>
      <c r="R1" t="s">
        <v>14</v>
      </c>
    </row>
    <row r="2" spans="1:18" x14ac:dyDescent="0.25">
      <c r="A2" t="s">
        <v>12</v>
      </c>
      <c r="B2" s="2" t="s">
        <v>11</v>
      </c>
      <c r="C2" t="s">
        <v>0</v>
      </c>
      <c r="D2" t="s">
        <v>1</v>
      </c>
      <c r="F2" t="s">
        <v>260</v>
      </c>
      <c r="G2" t="s">
        <v>2</v>
      </c>
      <c r="H2" t="s">
        <v>3</v>
      </c>
      <c r="I2" t="s">
        <v>4</v>
      </c>
      <c r="J2" t="s">
        <v>267</v>
      </c>
      <c r="K2" t="s">
        <v>5</v>
      </c>
      <c r="L2" t="s">
        <v>6</v>
      </c>
      <c r="M2" t="s">
        <v>7</v>
      </c>
      <c r="N2" t="s">
        <v>8</v>
      </c>
      <c r="O2" t="s">
        <v>9</v>
      </c>
      <c r="P2" t="s">
        <v>10</v>
      </c>
      <c r="Q2" s="4"/>
    </row>
    <row r="3" spans="1:18" x14ac:dyDescent="0.25">
      <c r="A3">
        <v>7.8076451661267532E-3</v>
      </c>
      <c r="B3" s="2">
        <v>14</v>
      </c>
      <c r="C3" t="s">
        <v>99</v>
      </c>
      <c r="D3">
        <v>7562</v>
      </c>
      <c r="E3" t="str">
        <f t="shared" ref="E3:E42" si="0">F3&amp;", "&amp;J3</f>
        <v>Steve Cox, Duane McDonald</v>
      </c>
      <c r="F3" t="str">
        <f t="shared" ref="F3:F42" si="1">G3&amp; " " &amp;H3</f>
        <v>Steve Cox</v>
      </c>
      <c r="G3" t="s">
        <v>101</v>
      </c>
      <c r="H3" t="s">
        <v>100</v>
      </c>
      <c r="I3" t="s">
        <v>32</v>
      </c>
      <c r="J3" t="str">
        <f t="shared" ref="J3:J42" si="2">K3&amp;" "&amp;L3</f>
        <v>Duane McDonald</v>
      </c>
      <c r="K3" t="s">
        <v>102</v>
      </c>
      <c r="L3" t="s">
        <v>269</v>
      </c>
      <c r="M3" t="s">
        <v>32</v>
      </c>
      <c r="N3" s="5" t="s">
        <v>103</v>
      </c>
      <c r="O3">
        <v>50</v>
      </c>
      <c r="Q3" s="4"/>
    </row>
    <row r="4" spans="1:18" x14ac:dyDescent="0.25">
      <c r="A4">
        <v>1.2728625885761402E-2</v>
      </c>
      <c r="B4" s="2">
        <v>36</v>
      </c>
      <c r="C4" t="s">
        <v>208</v>
      </c>
      <c r="D4">
        <v>7562</v>
      </c>
      <c r="E4" t="str">
        <f t="shared" si="0"/>
        <v>Steve Doolan, Roy Parker</v>
      </c>
      <c r="F4" t="str">
        <f t="shared" si="1"/>
        <v>Steve Doolan</v>
      </c>
      <c r="G4" t="s">
        <v>101</v>
      </c>
      <c r="H4" t="s">
        <v>209</v>
      </c>
      <c r="I4" t="s">
        <v>210</v>
      </c>
      <c r="J4" t="str">
        <f t="shared" si="2"/>
        <v>Roy Parker</v>
      </c>
      <c r="K4" t="s">
        <v>211</v>
      </c>
      <c r="L4" t="s">
        <v>212</v>
      </c>
      <c r="M4" t="s">
        <v>210</v>
      </c>
      <c r="N4" t="s">
        <v>213</v>
      </c>
      <c r="Q4" s="4"/>
      <c r="R4" s="3"/>
    </row>
    <row r="5" spans="1:18" x14ac:dyDescent="0.25">
      <c r="A5">
        <v>3.157563575108191E-2</v>
      </c>
      <c r="B5" s="2">
        <v>39</v>
      </c>
      <c r="C5" t="s">
        <v>224</v>
      </c>
      <c r="D5">
        <v>7562</v>
      </c>
      <c r="E5" t="str">
        <f t="shared" si="0"/>
        <v>Pete Sheehan, Mike Garton</v>
      </c>
      <c r="F5" t="str">
        <f t="shared" si="1"/>
        <v>Pete Sheehan</v>
      </c>
      <c r="G5" t="s">
        <v>225</v>
      </c>
      <c r="H5" t="s">
        <v>226</v>
      </c>
      <c r="I5" t="s">
        <v>18</v>
      </c>
      <c r="J5" t="str">
        <f t="shared" si="2"/>
        <v>Mike Garton</v>
      </c>
      <c r="K5" t="s">
        <v>173</v>
      </c>
      <c r="L5" t="s">
        <v>227</v>
      </c>
      <c r="M5" t="s">
        <v>18</v>
      </c>
      <c r="N5" t="s">
        <v>228</v>
      </c>
      <c r="Q5" s="4"/>
      <c r="R5" s="3"/>
    </row>
    <row r="6" spans="1:18" x14ac:dyDescent="0.25">
      <c r="A6">
        <v>5.7998948616649337E-2</v>
      </c>
      <c r="B6" s="2">
        <v>22</v>
      </c>
      <c r="C6" t="s">
        <v>142</v>
      </c>
      <c r="D6">
        <v>7562</v>
      </c>
      <c r="E6" t="str">
        <f t="shared" si="0"/>
        <v>Matthew Higginson, Ross Higginson</v>
      </c>
      <c r="F6" t="str">
        <f t="shared" si="1"/>
        <v>Matthew Higginson</v>
      </c>
      <c r="G6" t="s">
        <v>143</v>
      </c>
      <c r="H6" t="s">
        <v>144</v>
      </c>
      <c r="I6" t="s">
        <v>39</v>
      </c>
      <c r="J6" t="str">
        <f t="shared" si="2"/>
        <v>Ross Higginson</v>
      </c>
      <c r="K6" t="s">
        <v>145</v>
      </c>
      <c r="L6" t="s">
        <v>144</v>
      </c>
      <c r="M6" t="s">
        <v>39</v>
      </c>
      <c r="N6" t="s">
        <v>146</v>
      </c>
      <c r="Q6" s="4"/>
      <c r="R6" s="3"/>
    </row>
    <row r="7" spans="1:18" x14ac:dyDescent="0.25">
      <c r="A7">
        <v>0.11773463797230332</v>
      </c>
      <c r="B7" s="2">
        <v>5</v>
      </c>
      <c r="C7" t="s">
        <v>44</v>
      </c>
      <c r="D7">
        <v>7562</v>
      </c>
      <c r="E7" t="str">
        <f t="shared" si="0"/>
        <v>Kylie Clark, Callum Clark</v>
      </c>
      <c r="F7" t="str">
        <f t="shared" si="1"/>
        <v>Kylie Clark</v>
      </c>
      <c r="G7" t="s">
        <v>45</v>
      </c>
      <c r="H7" t="s">
        <v>46</v>
      </c>
      <c r="I7" t="s">
        <v>47</v>
      </c>
      <c r="J7" t="str">
        <f t="shared" si="2"/>
        <v>Callum Clark</v>
      </c>
      <c r="K7" t="s">
        <v>48</v>
      </c>
      <c r="L7" t="s">
        <v>46</v>
      </c>
      <c r="M7" t="s">
        <v>47</v>
      </c>
      <c r="N7" t="s">
        <v>49</v>
      </c>
      <c r="O7">
        <v>50</v>
      </c>
      <c r="P7" s="1"/>
      <c r="Q7" s="4"/>
      <c r="R7" s="3"/>
    </row>
    <row r="8" spans="1:18" x14ac:dyDescent="0.25">
      <c r="A8">
        <v>0.12840293138969061</v>
      </c>
      <c r="B8" s="2">
        <v>33</v>
      </c>
      <c r="C8" t="s">
        <v>192</v>
      </c>
      <c r="D8">
        <v>7562</v>
      </c>
      <c r="E8" t="str">
        <f t="shared" si="0"/>
        <v>Kevin Rainsford, Denham Fernell</v>
      </c>
      <c r="F8" t="str">
        <f t="shared" si="1"/>
        <v>Kevin Rainsford</v>
      </c>
      <c r="G8" t="s">
        <v>259</v>
      </c>
      <c r="H8" t="s">
        <v>256</v>
      </c>
      <c r="I8" t="s">
        <v>127</v>
      </c>
      <c r="J8" t="str">
        <f t="shared" si="2"/>
        <v>Denham Fernell</v>
      </c>
      <c r="K8" t="s">
        <v>266</v>
      </c>
      <c r="L8" t="s">
        <v>263</v>
      </c>
      <c r="M8" t="s">
        <v>127</v>
      </c>
      <c r="N8" t="s">
        <v>195</v>
      </c>
      <c r="Q8" s="4"/>
      <c r="R8" s="3"/>
    </row>
    <row r="9" spans="1:18" x14ac:dyDescent="0.25">
      <c r="A9">
        <v>0.13347392131652291</v>
      </c>
      <c r="B9" s="2">
        <v>1</v>
      </c>
      <c r="C9" t="s">
        <v>15</v>
      </c>
      <c r="D9">
        <v>7562</v>
      </c>
      <c r="E9" t="str">
        <f t="shared" si="0"/>
        <v>Richard Kimber, John Feast</v>
      </c>
      <c r="F9" t="str">
        <f t="shared" si="1"/>
        <v>Richard Kimber</v>
      </c>
      <c r="G9" t="s">
        <v>16</v>
      </c>
      <c r="H9" t="s">
        <v>17</v>
      </c>
      <c r="I9" t="s">
        <v>18</v>
      </c>
      <c r="J9" t="str">
        <f t="shared" si="2"/>
        <v>John Feast</v>
      </c>
      <c r="K9" t="s">
        <v>19</v>
      </c>
      <c r="L9" t="s">
        <v>20</v>
      </c>
      <c r="M9" t="s">
        <v>18</v>
      </c>
      <c r="N9" t="s">
        <v>21</v>
      </c>
      <c r="O9">
        <v>50</v>
      </c>
      <c r="P9" s="1">
        <v>44575.389201388891</v>
      </c>
      <c r="Q9" s="4" t="s">
        <v>64</v>
      </c>
    </row>
    <row r="10" spans="1:18" x14ac:dyDescent="0.25">
      <c r="A10">
        <v>0.17162190626965557</v>
      </c>
      <c r="B10" s="2">
        <v>24</v>
      </c>
      <c r="C10" t="s">
        <v>152</v>
      </c>
      <c r="D10">
        <v>7562</v>
      </c>
      <c r="E10" t="str">
        <f t="shared" si="0"/>
        <v>Brian Wilson, Lindsay Gilmore</v>
      </c>
      <c r="F10" t="str">
        <f t="shared" si="1"/>
        <v>Brian Wilson</v>
      </c>
      <c r="G10" t="s">
        <v>106</v>
      </c>
      <c r="H10" t="s">
        <v>255</v>
      </c>
      <c r="I10" t="s">
        <v>18</v>
      </c>
      <c r="J10" t="str">
        <f t="shared" si="2"/>
        <v>Lindsay Gilmore</v>
      </c>
      <c r="K10" t="s">
        <v>265</v>
      </c>
      <c r="L10" t="s">
        <v>262</v>
      </c>
      <c r="M10" t="s">
        <v>18</v>
      </c>
      <c r="N10" t="s">
        <v>153</v>
      </c>
      <c r="Q10" s="4"/>
    </row>
    <row r="11" spans="1:18" x14ac:dyDescent="0.25">
      <c r="A11">
        <v>0.18402690084260931</v>
      </c>
      <c r="B11" s="2">
        <v>31</v>
      </c>
      <c r="C11" t="s">
        <v>183</v>
      </c>
      <c r="D11">
        <v>7562</v>
      </c>
      <c r="E11" t="str">
        <f t="shared" si="0"/>
        <v>Steve Hoeft, Gary Gibson</v>
      </c>
      <c r="F11" t="str">
        <f t="shared" si="1"/>
        <v>Steve Hoeft</v>
      </c>
      <c r="G11" t="s">
        <v>101</v>
      </c>
      <c r="H11" t="s">
        <v>184</v>
      </c>
      <c r="I11" t="s">
        <v>185</v>
      </c>
      <c r="J11" t="str">
        <f t="shared" si="2"/>
        <v>Gary Gibson</v>
      </c>
      <c r="K11" t="s">
        <v>57</v>
      </c>
      <c r="L11" t="s">
        <v>189</v>
      </c>
      <c r="M11" t="s">
        <v>185</v>
      </c>
      <c r="N11" t="s">
        <v>186</v>
      </c>
      <c r="Q11" s="4"/>
    </row>
    <row r="12" spans="1:18" x14ac:dyDescent="0.25">
      <c r="A12">
        <v>0.1851268619023293</v>
      </c>
      <c r="B12" s="2">
        <v>37</v>
      </c>
      <c r="C12" t="s">
        <v>214</v>
      </c>
      <c r="D12">
        <v>7562</v>
      </c>
      <c r="E12" t="str">
        <f t="shared" si="0"/>
        <v>Wynne Gray, Ian McKenzie</v>
      </c>
      <c r="F12" t="str">
        <f t="shared" si="1"/>
        <v>Wynne Gray</v>
      </c>
      <c r="G12" t="s">
        <v>215</v>
      </c>
      <c r="H12" t="s">
        <v>216</v>
      </c>
      <c r="I12" t="s">
        <v>25</v>
      </c>
      <c r="J12" t="str">
        <f t="shared" si="2"/>
        <v>Ian McKenzie</v>
      </c>
      <c r="K12" t="s">
        <v>96</v>
      </c>
      <c r="L12" t="s">
        <v>217</v>
      </c>
      <c r="M12" t="s">
        <v>25</v>
      </c>
      <c r="N12" t="s">
        <v>218</v>
      </c>
      <c r="Q12" s="4"/>
    </row>
    <row r="13" spans="1:18" x14ac:dyDescent="0.25">
      <c r="A13">
        <v>0.20954014248028041</v>
      </c>
      <c r="B13" s="2">
        <v>34</v>
      </c>
      <c r="C13" t="s">
        <v>198</v>
      </c>
      <c r="D13">
        <v>7562</v>
      </c>
      <c r="E13" t="str">
        <f t="shared" si="0"/>
        <v>Jeremy Brosnan, Jerry Belcher</v>
      </c>
      <c r="F13" t="str">
        <f t="shared" si="1"/>
        <v>Jeremy Brosnan</v>
      </c>
      <c r="G13" t="s">
        <v>199</v>
      </c>
      <c r="H13" t="s">
        <v>200</v>
      </c>
      <c r="I13" t="s">
        <v>25</v>
      </c>
      <c r="J13" t="str">
        <f t="shared" si="2"/>
        <v>Jerry Belcher</v>
      </c>
      <c r="K13" t="s">
        <v>201</v>
      </c>
      <c r="L13" t="s">
        <v>202</v>
      </c>
      <c r="M13" t="s">
        <v>25</v>
      </c>
      <c r="N13" t="s">
        <v>203</v>
      </c>
      <c r="Q13" s="4"/>
    </row>
    <row r="14" spans="1:18" x14ac:dyDescent="0.25">
      <c r="A14">
        <v>0.21790693075419987</v>
      </c>
      <c r="B14" s="2">
        <v>40</v>
      </c>
      <c r="C14" t="s">
        <v>229</v>
      </c>
      <c r="D14">
        <v>7562</v>
      </c>
      <c r="E14" t="str">
        <f t="shared" si="0"/>
        <v>David Eades, Burgess Keith</v>
      </c>
      <c r="F14" t="str">
        <f t="shared" si="1"/>
        <v>David Eades</v>
      </c>
      <c r="G14" t="s">
        <v>53</v>
      </c>
      <c r="H14" t="s">
        <v>254</v>
      </c>
      <c r="I14" t="s">
        <v>59</v>
      </c>
      <c r="J14" t="str">
        <f t="shared" si="2"/>
        <v>Burgess Keith</v>
      </c>
      <c r="K14" t="s">
        <v>230</v>
      </c>
      <c r="L14" t="s">
        <v>125</v>
      </c>
      <c r="M14" t="s">
        <v>59</v>
      </c>
      <c r="N14" t="s">
        <v>231</v>
      </c>
      <c r="Q14" s="4"/>
    </row>
    <row r="15" spans="1:18" x14ac:dyDescent="0.25">
      <c r="A15">
        <v>0.21822584442260951</v>
      </c>
      <c r="B15" s="2">
        <v>13</v>
      </c>
      <c r="C15" t="s">
        <v>93</v>
      </c>
      <c r="D15">
        <v>7562</v>
      </c>
      <c r="E15" t="str">
        <f t="shared" si="0"/>
        <v>Shaun Goldsbury, Ian Hardy</v>
      </c>
      <c r="F15" t="str">
        <f t="shared" si="1"/>
        <v>Shaun Goldsbury</v>
      </c>
      <c r="G15" t="s">
        <v>94</v>
      </c>
      <c r="H15" t="s">
        <v>95</v>
      </c>
      <c r="I15" t="s">
        <v>25</v>
      </c>
      <c r="J15" t="str">
        <f t="shared" si="2"/>
        <v>Ian Hardy</v>
      </c>
      <c r="K15" t="s">
        <v>96</v>
      </c>
      <c r="L15" t="s">
        <v>97</v>
      </c>
      <c r="M15" t="s">
        <v>25</v>
      </c>
      <c r="N15" t="s">
        <v>98</v>
      </c>
      <c r="O15">
        <v>50</v>
      </c>
      <c r="Q15" s="4"/>
    </row>
    <row r="16" spans="1:18" x14ac:dyDescent="0.25">
      <c r="A16">
        <v>0.24163058334201259</v>
      </c>
      <c r="B16" s="2">
        <v>8</v>
      </c>
      <c r="C16" t="s">
        <v>70</v>
      </c>
      <c r="D16">
        <v>7562</v>
      </c>
      <c r="E16" t="str">
        <f t="shared" si="0"/>
        <v>Paul Freeth, Warren Seeque</v>
      </c>
      <c r="F16" t="str">
        <f t="shared" si="1"/>
        <v>Paul Freeth</v>
      </c>
      <c r="G16" t="s">
        <v>37</v>
      </c>
      <c r="H16" t="s">
        <v>71</v>
      </c>
      <c r="I16" t="s">
        <v>39</v>
      </c>
      <c r="J16" t="str">
        <f t="shared" si="2"/>
        <v>Warren Seeque</v>
      </c>
      <c r="K16" t="s">
        <v>72</v>
      </c>
      <c r="L16" t="s">
        <v>73</v>
      </c>
      <c r="M16" t="s">
        <v>39</v>
      </c>
      <c r="N16" t="s">
        <v>74</v>
      </c>
      <c r="Q16" s="4"/>
    </row>
    <row r="17" spans="1:17" x14ac:dyDescent="0.25">
      <c r="A17">
        <v>0.24662359347390861</v>
      </c>
      <c r="B17" s="2">
        <v>38</v>
      </c>
      <c r="C17" t="s">
        <v>219</v>
      </c>
      <c r="D17">
        <v>7562</v>
      </c>
      <c r="E17" t="str">
        <f t="shared" si="0"/>
        <v>Gerard Van Tilborg, Shaun Bayne</v>
      </c>
      <c r="F17" t="str">
        <f t="shared" si="1"/>
        <v>Gerard Van Tilborg</v>
      </c>
      <c r="G17" t="s">
        <v>220</v>
      </c>
      <c r="H17" t="s">
        <v>221</v>
      </c>
      <c r="I17" t="s">
        <v>172</v>
      </c>
      <c r="J17" t="str">
        <f t="shared" si="2"/>
        <v>Shaun Bayne</v>
      </c>
      <c r="K17" t="s">
        <v>94</v>
      </c>
      <c r="L17" t="s">
        <v>222</v>
      </c>
      <c r="M17" t="s">
        <v>172</v>
      </c>
      <c r="N17" t="s">
        <v>223</v>
      </c>
      <c r="Q17" s="4"/>
    </row>
    <row r="18" spans="1:17" x14ac:dyDescent="0.25">
      <c r="A18">
        <v>0.25048100572003107</v>
      </c>
      <c r="B18" s="2">
        <v>11</v>
      </c>
      <c r="C18" t="s">
        <v>86</v>
      </c>
      <c r="D18">
        <v>7562</v>
      </c>
      <c r="E18" t="str">
        <f t="shared" si="0"/>
        <v>John Hindmarch, Martin Short</v>
      </c>
      <c r="F18" t="str">
        <f t="shared" si="1"/>
        <v>John Hindmarch</v>
      </c>
      <c r="G18" t="s">
        <v>19</v>
      </c>
      <c r="H18" t="s">
        <v>87</v>
      </c>
      <c r="I18" t="s">
        <v>59</v>
      </c>
      <c r="J18" t="s">
        <v>302</v>
      </c>
      <c r="K18" t="s">
        <v>303</v>
      </c>
      <c r="L18" t="s">
        <v>304</v>
      </c>
      <c r="M18" t="s">
        <v>59</v>
      </c>
      <c r="N18" t="s">
        <v>88</v>
      </c>
      <c r="O18">
        <v>50</v>
      </c>
      <c r="Q18" s="4"/>
    </row>
    <row r="19" spans="1:17" x14ac:dyDescent="0.25">
      <c r="A19">
        <v>0.25947553157440617</v>
      </c>
      <c r="B19" s="2">
        <v>29</v>
      </c>
      <c r="C19" t="s">
        <v>170</v>
      </c>
      <c r="D19">
        <v>7562</v>
      </c>
      <c r="E19" t="str">
        <f t="shared" si="0"/>
        <v>Greg Taylor, Mike Haggart</v>
      </c>
      <c r="F19" t="str">
        <f t="shared" si="1"/>
        <v>Greg Taylor</v>
      </c>
      <c r="G19" t="s">
        <v>66</v>
      </c>
      <c r="H19" t="s">
        <v>171</v>
      </c>
      <c r="I19" t="s">
        <v>172</v>
      </c>
      <c r="J19" t="str">
        <f t="shared" si="2"/>
        <v>Mike Haggart</v>
      </c>
      <c r="K19" t="s">
        <v>173</v>
      </c>
      <c r="L19" t="s">
        <v>174</v>
      </c>
      <c r="M19" t="s">
        <v>172</v>
      </c>
      <c r="N19" t="s">
        <v>175</v>
      </c>
    </row>
    <row r="20" spans="1:17" x14ac:dyDescent="0.25">
      <c r="A20">
        <v>0.2622207806078326</v>
      </c>
      <c r="B20" s="2">
        <v>4</v>
      </c>
      <c r="C20" t="s">
        <v>36</v>
      </c>
      <c r="D20">
        <v>7562</v>
      </c>
      <c r="E20" t="str">
        <f t="shared" si="0"/>
        <v>Paul Daniels, Wayne Harris</v>
      </c>
      <c r="F20" t="str">
        <f t="shared" si="1"/>
        <v>Paul Daniels</v>
      </c>
      <c r="G20" t="s">
        <v>37</v>
      </c>
      <c r="H20" t="s">
        <v>38</v>
      </c>
      <c r="I20" t="s">
        <v>39</v>
      </c>
      <c r="J20" t="str">
        <f t="shared" si="2"/>
        <v>Wayne Harris</v>
      </c>
      <c r="K20" t="s">
        <v>40</v>
      </c>
      <c r="L20" t="s">
        <v>41</v>
      </c>
      <c r="M20" t="s">
        <v>39</v>
      </c>
      <c r="N20" t="s">
        <v>42</v>
      </c>
      <c r="O20">
        <v>50</v>
      </c>
      <c r="P20" s="1" t="s">
        <v>43</v>
      </c>
      <c r="Q20" s="4"/>
    </row>
    <row r="21" spans="1:17" x14ac:dyDescent="0.25">
      <c r="A21">
        <v>0.26824854652643759</v>
      </c>
      <c r="B21" s="2">
        <v>23</v>
      </c>
      <c r="C21" t="s">
        <v>147</v>
      </c>
      <c r="D21">
        <v>7562</v>
      </c>
      <c r="E21" t="str">
        <f t="shared" si="0"/>
        <v>Garry Banks, John Whiteford</v>
      </c>
      <c r="F21" t="str">
        <f t="shared" si="1"/>
        <v>Garry Banks</v>
      </c>
      <c r="G21" t="s">
        <v>148</v>
      </c>
      <c r="H21" t="s">
        <v>149</v>
      </c>
      <c r="I21" t="s">
        <v>25</v>
      </c>
      <c r="J21" t="str">
        <f t="shared" si="2"/>
        <v>John Whiteford</v>
      </c>
      <c r="K21" t="s">
        <v>19</v>
      </c>
      <c r="L21" t="s">
        <v>150</v>
      </c>
      <c r="M21" t="s">
        <v>25</v>
      </c>
      <c r="N21" t="s">
        <v>151</v>
      </c>
      <c r="Q21" s="4"/>
    </row>
    <row r="22" spans="1:17" x14ac:dyDescent="0.25">
      <c r="A22">
        <v>0.4211256419877567</v>
      </c>
      <c r="B22" s="2">
        <v>7</v>
      </c>
      <c r="C22" t="s">
        <v>56</v>
      </c>
      <c r="D22">
        <v>7562</v>
      </c>
      <c r="E22" t="str">
        <f t="shared" si="0"/>
        <v>Gary Wallace, Robbie Henson</v>
      </c>
      <c r="F22" t="str">
        <f t="shared" si="1"/>
        <v>Gary Wallace</v>
      </c>
      <c r="G22" t="s">
        <v>57</v>
      </c>
      <c r="H22" t="s">
        <v>58</v>
      </c>
      <c r="I22" t="s">
        <v>59</v>
      </c>
      <c r="J22" t="str">
        <f t="shared" si="2"/>
        <v>Robbie Henson</v>
      </c>
      <c r="K22" t="s">
        <v>60</v>
      </c>
      <c r="L22" t="s">
        <v>61</v>
      </c>
      <c r="M22" t="s">
        <v>62</v>
      </c>
      <c r="N22" t="s">
        <v>63</v>
      </c>
      <c r="O22">
        <v>50</v>
      </c>
      <c r="Q22" s="4"/>
    </row>
    <row r="23" spans="1:17" x14ac:dyDescent="0.25">
      <c r="A23">
        <v>0.45943195930143232</v>
      </c>
      <c r="B23" s="2">
        <v>27</v>
      </c>
      <c r="C23" t="s">
        <v>164</v>
      </c>
      <c r="D23">
        <v>7562</v>
      </c>
      <c r="E23" t="str">
        <f t="shared" si="0"/>
        <v>Ricky Howe, Bart Robertson</v>
      </c>
      <c r="F23" t="s">
        <v>297</v>
      </c>
      <c r="G23" t="s">
        <v>298</v>
      </c>
      <c r="H23" t="s">
        <v>299</v>
      </c>
      <c r="I23" t="s">
        <v>47</v>
      </c>
      <c r="J23" t="s">
        <v>292</v>
      </c>
      <c r="K23" t="s">
        <v>294</v>
      </c>
      <c r="L23" t="s">
        <v>293</v>
      </c>
      <c r="M23" t="s">
        <v>47</v>
      </c>
      <c r="N23" t="s">
        <v>165</v>
      </c>
      <c r="Q23" s="4"/>
    </row>
    <row r="24" spans="1:17" x14ac:dyDescent="0.25">
      <c r="A24">
        <v>0.46980924712240868</v>
      </c>
      <c r="B24" s="2">
        <v>28</v>
      </c>
      <c r="C24" t="s">
        <v>166</v>
      </c>
      <c r="D24">
        <v>7562</v>
      </c>
      <c r="E24" t="str">
        <f t="shared" si="0"/>
        <v>Daymon Pierson, Evan Thomas</v>
      </c>
      <c r="F24" t="str">
        <f t="shared" si="1"/>
        <v>Daymon Pierson</v>
      </c>
      <c r="G24" t="s">
        <v>167</v>
      </c>
      <c r="H24" t="s">
        <v>253</v>
      </c>
      <c r="I24" t="s">
        <v>59</v>
      </c>
      <c r="J24" t="str">
        <f t="shared" si="2"/>
        <v>Evan Thomas</v>
      </c>
      <c r="K24" t="s">
        <v>168</v>
      </c>
      <c r="L24" t="s">
        <v>108</v>
      </c>
      <c r="M24" t="s">
        <v>59</v>
      </c>
      <c r="N24" t="s">
        <v>169</v>
      </c>
      <c r="Q24" s="4"/>
    </row>
    <row r="25" spans="1:17" x14ac:dyDescent="0.25">
      <c r="A25">
        <v>0.48990058982117246</v>
      </c>
      <c r="B25" s="2">
        <v>9</v>
      </c>
      <c r="C25" t="s">
        <v>75</v>
      </c>
      <c r="D25">
        <v>7562</v>
      </c>
      <c r="E25" t="str">
        <f t="shared" si="0"/>
        <v>David Payne, Brain Rodgers</v>
      </c>
      <c r="F25" t="str">
        <f t="shared" si="1"/>
        <v>David Payne</v>
      </c>
      <c r="G25" t="s">
        <v>53</v>
      </c>
      <c r="H25" t="s">
        <v>76</v>
      </c>
      <c r="I25" t="s">
        <v>77</v>
      </c>
      <c r="J25" t="str">
        <f t="shared" si="2"/>
        <v>Brain Rodgers</v>
      </c>
      <c r="K25" t="s">
        <v>78</v>
      </c>
      <c r="L25" t="s">
        <v>79</v>
      </c>
      <c r="M25" t="s">
        <v>77</v>
      </c>
      <c r="N25" t="s">
        <v>80</v>
      </c>
      <c r="O25">
        <v>50</v>
      </c>
    </row>
    <row r="26" spans="1:17" x14ac:dyDescent="0.25">
      <c r="A26">
        <v>0.5078199386217086</v>
      </c>
      <c r="B26" s="2">
        <v>21</v>
      </c>
      <c r="C26" t="s">
        <v>136</v>
      </c>
      <c r="D26">
        <v>7562</v>
      </c>
      <c r="E26" t="str">
        <f t="shared" si="0"/>
        <v>Nigel Drew, Mark Rumble</v>
      </c>
      <c r="F26" t="str">
        <f t="shared" si="1"/>
        <v>Nigel Drew</v>
      </c>
      <c r="G26" t="s">
        <v>137</v>
      </c>
      <c r="H26" t="s">
        <v>138</v>
      </c>
      <c r="I26" t="s">
        <v>59</v>
      </c>
      <c r="J26" t="str">
        <f t="shared" si="2"/>
        <v>Mark Rumble</v>
      </c>
      <c r="K26" t="s">
        <v>139</v>
      </c>
      <c r="L26" t="s">
        <v>140</v>
      </c>
      <c r="M26" t="s">
        <v>59</v>
      </c>
      <c r="N26" t="s">
        <v>141</v>
      </c>
    </row>
    <row r="27" spans="1:17" x14ac:dyDescent="0.25">
      <c r="A27">
        <v>0.52858868544352622</v>
      </c>
      <c r="B27" s="2">
        <v>32</v>
      </c>
      <c r="C27" t="s">
        <v>187</v>
      </c>
      <c r="D27">
        <v>7562</v>
      </c>
      <c r="E27" t="str">
        <f t="shared" si="0"/>
        <v>John Goebers, Peter Signal</v>
      </c>
      <c r="F27" t="str">
        <f t="shared" si="1"/>
        <v>John Goebers</v>
      </c>
      <c r="G27" t="s">
        <v>19</v>
      </c>
      <c r="H27" t="s">
        <v>191</v>
      </c>
      <c r="I27" t="s">
        <v>32</v>
      </c>
      <c r="J27" t="str">
        <f t="shared" si="2"/>
        <v>Peter Signal</v>
      </c>
      <c r="K27" t="s">
        <v>114</v>
      </c>
      <c r="L27" t="s">
        <v>190</v>
      </c>
      <c r="M27" t="s">
        <v>32</v>
      </c>
      <c r="N27" t="s">
        <v>188</v>
      </c>
    </row>
    <row r="28" spans="1:17" x14ac:dyDescent="0.25">
      <c r="A28">
        <v>0.53798665412859048</v>
      </c>
      <c r="B28" s="2">
        <v>2</v>
      </c>
      <c r="C28" t="s">
        <v>22</v>
      </c>
      <c r="D28">
        <v>7562</v>
      </c>
      <c r="E28" t="str">
        <f t="shared" si="0"/>
        <v>Bob Telfer, Murray Mathieson</v>
      </c>
      <c r="F28" t="str">
        <f t="shared" si="1"/>
        <v>Bob Telfer</v>
      </c>
      <c r="G28" t="s">
        <v>23</v>
      </c>
      <c r="H28" t="s">
        <v>24</v>
      </c>
      <c r="I28" t="s">
        <v>25</v>
      </c>
      <c r="J28" t="str">
        <f t="shared" si="2"/>
        <v>Murray Mathieson</v>
      </c>
      <c r="K28" t="s">
        <v>26</v>
      </c>
      <c r="L28" t="s">
        <v>27</v>
      </c>
      <c r="M28" t="s">
        <v>25</v>
      </c>
      <c r="N28" t="s">
        <v>28</v>
      </c>
      <c r="O28">
        <v>50</v>
      </c>
      <c r="P28" s="1">
        <v>44593.612233796295</v>
      </c>
    </row>
    <row r="29" spans="1:17" x14ac:dyDescent="0.25">
      <c r="A29">
        <v>0.54998963329612538</v>
      </c>
      <c r="B29" s="2">
        <v>20</v>
      </c>
      <c r="C29" t="s">
        <v>131</v>
      </c>
      <c r="D29">
        <v>7562</v>
      </c>
      <c r="E29" t="str">
        <f t="shared" si="0"/>
        <v>Brent Malcolm, Graham Skellern</v>
      </c>
      <c r="F29" t="str">
        <f t="shared" si="1"/>
        <v>Brent Malcolm</v>
      </c>
      <c r="G29" t="s">
        <v>132</v>
      </c>
      <c r="H29" t="s">
        <v>133</v>
      </c>
      <c r="I29" t="s">
        <v>25</v>
      </c>
      <c r="J29" t="str">
        <f t="shared" si="2"/>
        <v>Graham Skellern</v>
      </c>
      <c r="K29" t="s">
        <v>121</v>
      </c>
      <c r="L29" t="s">
        <v>134</v>
      </c>
      <c r="M29" t="s">
        <v>25</v>
      </c>
      <c r="N29" t="s">
        <v>135</v>
      </c>
    </row>
    <row r="30" spans="1:17" x14ac:dyDescent="0.25">
      <c r="A30">
        <v>0.61534582319232345</v>
      </c>
      <c r="B30" s="2">
        <v>25</v>
      </c>
      <c r="C30" t="s">
        <v>154</v>
      </c>
      <c r="D30">
        <v>7562</v>
      </c>
      <c r="E30" t="str">
        <f t="shared" si="0"/>
        <v>John Walker, Colin Rogan</v>
      </c>
      <c r="F30" t="str">
        <f t="shared" si="1"/>
        <v>John Walker</v>
      </c>
      <c r="G30" t="s">
        <v>19</v>
      </c>
      <c r="H30" t="s">
        <v>155</v>
      </c>
      <c r="I30" t="s">
        <v>18</v>
      </c>
      <c r="J30" t="str">
        <f t="shared" si="2"/>
        <v>Colin Rogan</v>
      </c>
      <c r="K30" t="s">
        <v>156</v>
      </c>
      <c r="L30" t="s">
        <v>157</v>
      </c>
      <c r="M30" t="s">
        <v>18</v>
      </c>
      <c r="N30" t="s">
        <v>158</v>
      </c>
    </row>
    <row r="31" spans="1:17" x14ac:dyDescent="0.25">
      <c r="A31">
        <v>0.67859298204177998</v>
      </c>
      <c r="B31" s="2">
        <v>12</v>
      </c>
      <c r="C31" t="s">
        <v>89</v>
      </c>
      <c r="D31">
        <v>7562</v>
      </c>
      <c r="E31" t="str">
        <f t="shared" si="0"/>
        <v>Joseph Korkis, Warren Lush</v>
      </c>
      <c r="F31" t="str">
        <f t="shared" si="1"/>
        <v>Joseph Korkis</v>
      </c>
      <c r="G31" t="s">
        <v>257</v>
      </c>
      <c r="H31" t="s">
        <v>90</v>
      </c>
      <c r="I31" t="s">
        <v>59</v>
      </c>
      <c r="J31" t="str">
        <f t="shared" si="2"/>
        <v>Warren Lush</v>
      </c>
      <c r="K31" t="s">
        <v>72</v>
      </c>
      <c r="L31" t="s">
        <v>91</v>
      </c>
      <c r="M31" t="s">
        <v>59</v>
      </c>
      <c r="N31" t="s">
        <v>92</v>
      </c>
      <c r="O31">
        <v>50</v>
      </c>
    </row>
    <row r="32" spans="1:17" x14ac:dyDescent="0.25">
      <c r="A32">
        <v>0.7003457018104986</v>
      </c>
      <c r="B32" s="2">
        <v>35</v>
      </c>
      <c r="C32" t="s">
        <v>204</v>
      </c>
      <c r="D32">
        <v>7562</v>
      </c>
      <c r="E32" t="str">
        <f t="shared" si="0"/>
        <v>Peter Nathan, Chad Nathan</v>
      </c>
      <c r="F32" t="str">
        <f t="shared" si="1"/>
        <v>Peter Nathan</v>
      </c>
      <c r="G32" t="s">
        <v>114</v>
      </c>
      <c r="H32" t="s">
        <v>205</v>
      </c>
      <c r="I32" t="s">
        <v>59</v>
      </c>
      <c r="J32" t="str">
        <f t="shared" si="2"/>
        <v>Chad Nathan</v>
      </c>
      <c r="K32" t="s">
        <v>206</v>
      </c>
      <c r="L32" t="s">
        <v>205</v>
      </c>
      <c r="M32" t="s">
        <v>59</v>
      </c>
      <c r="N32" t="s">
        <v>207</v>
      </c>
    </row>
    <row r="33" spans="1:16" x14ac:dyDescent="0.25">
      <c r="A33">
        <v>0.72000504627378259</v>
      </c>
      <c r="B33" s="2">
        <v>16</v>
      </c>
      <c r="C33" t="s">
        <v>119</v>
      </c>
      <c r="D33">
        <v>7562</v>
      </c>
      <c r="E33" t="str">
        <f t="shared" si="0"/>
        <v>David Callaway, Graham Dorreen</v>
      </c>
      <c r="F33" t="str">
        <f t="shared" si="1"/>
        <v>David Callaway</v>
      </c>
      <c r="G33" t="s">
        <v>53</v>
      </c>
      <c r="H33" t="s">
        <v>120</v>
      </c>
      <c r="I33" t="s">
        <v>25</v>
      </c>
      <c r="J33" t="str">
        <f t="shared" si="2"/>
        <v>Graham Dorreen</v>
      </c>
      <c r="K33" t="s">
        <v>121</v>
      </c>
      <c r="L33" t="s">
        <v>122</v>
      </c>
      <c r="M33" t="s">
        <v>25</v>
      </c>
      <c r="N33" t="s">
        <v>123</v>
      </c>
      <c r="O33">
        <v>50</v>
      </c>
    </row>
    <row r="34" spans="1:16" x14ac:dyDescent="0.25">
      <c r="A34">
        <v>0.73002160623293233</v>
      </c>
      <c r="B34" s="2">
        <v>19</v>
      </c>
      <c r="C34" t="s">
        <v>124</v>
      </c>
      <c r="D34">
        <v>7562</v>
      </c>
      <c r="E34" t="str">
        <f t="shared" si="0"/>
        <v>Keith Benson, Andy Dorrance</v>
      </c>
      <c r="F34" t="str">
        <f t="shared" si="1"/>
        <v>Keith Benson</v>
      </c>
      <c r="G34" t="s">
        <v>125</v>
      </c>
      <c r="H34" t="s">
        <v>126</v>
      </c>
      <c r="I34" t="s">
        <v>127</v>
      </c>
      <c r="J34" t="str">
        <f t="shared" si="2"/>
        <v>Andy Dorrance</v>
      </c>
      <c r="K34" t="s">
        <v>128</v>
      </c>
      <c r="L34" t="s">
        <v>129</v>
      </c>
      <c r="M34" t="s">
        <v>127</v>
      </c>
      <c r="N34" t="s">
        <v>130</v>
      </c>
    </row>
    <row r="35" spans="1:16" x14ac:dyDescent="0.25">
      <c r="A35">
        <v>0.78068540841518563</v>
      </c>
      <c r="B35" s="2">
        <v>26</v>
      </c>
      <c r="C35" t="s">
        <v>159</v>
      </c>
      <c r="D35">
        <v>7562</v>
      </c>
      <c r="E35" t="str">
        <f t="shared" si="0"/>
        <v>Neil Fisher, David McMurchy</v>
      </c>
      <c r="F35" t="str">
        <f t="shared" si="1"/>
        <v>Neil Fisher</v>
      </c>
      <c r="G35" t="s">
        <v>160</v>
      </c>
      <c r="H35" t="s">
        <v>161</v>
      </c>
      <c r="I35" t="s">
        <v>18</v>
      </c>
      <c r="J35" t="str">
        <f t="shared" si="2"/>
        <v>David McMurchy</v>
      </c>
      <c r="K35" t="s">
        <v>53</v>
      </c>
      <c r="L35" t="s">
        <v>162</v>
      </c>
      <c r="M35" t="s">
        <v>18</v>
      </c>
      <c r="N35" t="s">
        <v>163</v>
      </c>
    </row>
    <row r="36" spans="1:16" x14ac:dyDescent="0.25">
      <c r="A36">
        <v>0.83300898249084232</v>
      </c>
      <c r="B36" s="2">
        <v>17</v>
      </c>
      <c r="C36" t="s">
        <v>110</v>
      </c>
      <c r="D36">
        <v>7562</v>
      </c>
      <c r="E36" t="str">
        <f t="shared" si="0"/>
        <v>Jack Huriwai, Jimmy Heath</v>
      </c>
      <c r="F36" t="str">
        <f t="shared" si="1"/>
        <v>Jack Huriwai</v>
      </c>
      <c r="G36" t="s">
        <v>258</v>
      </c>
      <c r="H36" t="s">
        <v>111</v>
      </c>
      <c r="I36" t="s">
        <v>59</v>
      </c>
      <c r="J36" t="str">
        <f t="shared" si="2"/>
        <v>Jimmy Heath</v>
      </c>
      <c r="K36" t="s">
        <v>264</v>
      </c>
      <c r="L36" t="s">
        <v>261</v>
      </c>
      <c r="M36" t="s">
        <v>59</v>
      </c>
      <c r="N36" t="s">
        <v>112</v>
      </c>
    </row>
    <row r="37" spans="1:16" x14ac:dyDescent="0.25">
      <c r="A37">
        <v>0.84652149369711649</v>
      </c>
      <c r="B37" s="2">
        <v>10</v>
      </c>
      <c r="C37" t="s">
        <v>81</v>
      </c>
      <c r="D37">
        <v>7562</v>
      </c>
      <c r="E37" t="str">
        <f t="shared" si="0"/>
        <v>Murray Radojkovich, Phil Chisholm</v>
      </c>
      <c r="F37" t="str">
        <f>G37&amp; " " &amp;H37</f>
        <v>Murray Radojkovich</v>
      </c>
      <c r="G37" t="s">
        <v>26</v>
      </c>
      <c r="H37" t="s">
        <v>82</v>
      </c>
      <c r="I37" t="s">
        <v>77</v>
      </c>
      <c r="J37" t="str">
        <f t="shared" si="2"/>
        <v>Phil Chisholm</v>
      </c>
      <c r="K37" t="s">
        <v>83</v>
      </c>
      <c r="L37" t="s">
        <v>84</v>
      </c>
      <c r="M37" t="s">
        <v>77</v>
      </c>
      <c r="N37" t="s">
        <v>85</v>
      </c>
      <c r="O37">
        <v>50</v>
      </c>
    </row>
    <row r="38" spans="1:16" x14ac:dyDescent="0.25">
      <c r="A38">
        <v>0.9165198117960317</v>
      </c>
      <c r="B38" s="2">
        <v>3</v>
      </c>
      <c r="C38" t="s">
        <v>29</v>
      </c>
      <c r="D38">
        <v>7562</v>
      </c>
      <c r="E38" t="str">
        <f t="shared" si="0"/>
        <v>Gordon Smith, Grant Goodwin</v>
      </c>
      <c r="F38" t="str">
        <f t="shared" si="1"/>
        <v>Gordon Smith</v>
      </c>
      <c r="G38" t="s">
        <v>30</v>
      </c>
      <c r="H38" t="s">
        <v>31</v>
      </c>
      <c r="I38" t="s">
        <v>32</v>
      </c>
      <c r="J38" t="str">
        <f t="shared" si="2"/>
        <v>Grant Goodwin</v>
      </c>
      <c r="K38" t="s">
        <v>33</v>
      </c>
      <c r="L38" t="s">
        <v>34</v>
      </c>
      <c r="M38" t="s">
        <v>32</v>
      </c>
      <c r="N38" t="s">
        <v>35</v>
      </c>
      <c r="O38">
        <v>50</v>
      </c>
      <c r="P38" s="1">
        <v>44594.762604166666</v>
      </c>
    </row>
    <row r="39" spans="1:16" x14ac:dyDescent="0.25">
      <c r="A39">
        <v>0.93447580690189291</v>
      </c>
      <c r="B39" s="2">
        <v>18</v>
      </c>
      <c r="C39" t="s">
        <v>113</v>
      </c>
      <c r="D39">
        <v>7562</v>
      </c>
      <c r="E39" t="str">
        <f t="shared" si="0"/>
        <v>Peter Orgias, Allan Langley</v>
      </c>
      <c r="F39" t="str">
        <f t="shared" si="1"/>
        <v>Peter Orgias</v>
      </c>
      <c r="G39" t="s">
        <v>114</v>
      </c>
      <c r="H39" t="s">
        <v>115</v>
      </c>
      <c r="I39" t="s">
        <v>77</v>
      </c>
      <c r="J39" t="str">
        <f t="shared" si="2"/>
        <v>Allan Langley</v>
      </c>
      <c r="K39" t="s">
        <v>116</v>
      </c>
      <c r="L39" t="s">
        <v>117</v>
      </c>
      <c r="M39" t="s">
        <v>77</v>
      </c>
      <c r="N39" t="s">
        <v>118</v>
      </c>
    </row>
    <row r="40" spans="1:16" x14ac:dyDescent="0.25">
      <c r="A40">
        <v>0.93897709612721292</v>
      </c>
      <c r="B40" s="2">
        <v>15</v>
      </c>
      <c r="C40" t="s">
        <v>104</v>
      </c>
      <c r="D40">
        <v>7562</v>
      </c>
      <c r="E40" t="str">
        <f t="shared" si="0"/>
        <v>Brian Nolan, Michael Thomas</v>
      </c>
      <c r="F40" t="str">
        <f t="shared" si="1"/>
        <v>Brian Nolan</v>
      </c>
      <c r="G40" t="s">
        <v>106</v>
      </c>
      <c r="H40" t="s">
        <v>105</v>
      </c>
      <c r="I40" t="s">
        <v>77</v>
      </c>
      <c r="J40" t="str">
        <f t="shared" si="2"/>
        <v>Michael Thomas</v>
      </c>
      <c r="K40" t="s">
        <v>107</v>
      </c>
      <c r="L40" t="s">
        <v>108</v>
      </c>
      <c r="M40" t="s">
        <v>77</v>
      </c>
      <c r="N40" t="s">
        <v>109</v>
      </c>
      <c r="O40">
        <v>50</v>
      </c>
    </row>
    <row r="41" spans="1:16" x14ac:dyDescent="0.25">
      <c r="A41">
        <v>0.97270962758754742</v>
      </c>
      <c r="B41" s="2">
        <v>6</v>
      </c>
      <c r="C41" t="s">
        <v>50</v>
      </c>
      <c r="D41">
        <v>7562</v>
      </c>
      <c r="E41" t="str">
        <f t="shared" si="0"/>
        <v>Murray West, David den Hertog</v>
      </c>
      <c r="F41" t="str">
        <f t="shared" si="1"/>
        <v>Murray West</v>
      </c>
      <c r="G41" t="s">
        <v>26</v>
      </c>
      <c r="H41" t="s">
        <v>51</v>
      </c>
      <c r="I41" t="s">
        <v>52</v>
      </c>
      <c r="J41" t="str">
        <f t="shared" si="2"/>
        <v>David den Hertog</v>
      </c>
      <c r="K41" t="s">
        <v>53</v>
      </c>
      <c r="L41" t="s">
        <v>54</v>
      </c>
      <c r="M41" t="s">
        <v>52</v>
      </c>
      <c r="N41" t="s">
        <v>55</v>
      </c>
      <c r="O41">
        <v>50</v>
      </c>
      <c r="P41" s="1"/>
    </row>
    <row r="42" spans="1:16" x14ac:dyDescent="0.25">
      <c r="A42">
        <v>0.98771249232222458</v>
      </c>
      <c r="B42" s="2">
        <v>30</v>
      </c>
      <c r="C42" t="s">
        <v>177</v>
      </c>
      <c r="D42">
        <v>7562</v>
      </c>
      <c r="E42" t="str">
        <f t="shared" si="0"/>
        <v>Tony Rickerby, Laurie Kean</v>
      </c>
      <c r="F42" t="str">
        <f t="shared" si="1"/>
        <v>Tony Rickerby</v>
      </c>
      <c r="G42" t="s">
        <v>178</v>
      </c>
      <c r="H42" t="s">
        <v>179</v>
      </c>
      <c r="I42" t="s">
        <v>25</v>
      </c>
      <c r="J42" t="str">
        <f t="shared" si="2"/>
        <v>Laurie Kean</v>
      </c>
      <c r="K42" t="s">
        <v>180</v>
      </c>
      <c r="L42" t="s">
        <v>181</v>
      </c>
      <c r="M42" t="s">
        <v>25</v>
      </c>
      <c r="N42" t="s">
        <v>182</v>
      </c>
    </row>
    <row r="46" spans="1:16" x14ac:dyDescent="0.25">
      <c r="C46" t="s">
        <v>65</v>
      </c>
      <c r="D46">
        <v>7562</v>
      </c>
      <c r="I46" t="s">
        <v>67</v>
      </c>
      <c r="K46" t="s">
        <v>19</v>
      </c>
      <c r="L46" t="s">
        <v>68</v>
      </c>
      <c r="M46" t="s">
        <v>67</v>
      </c>
      <c r="N46" t="s">
        <v>69</v>
      </c>
      <c r="O46" t="s">
        <v>176</v>
      </c>
    </row>
    <row r="47" spans="1:16" x14ac:dyDescent="0.25">
      <c r="C47" t="s">
        <v>196</v>
      </c>
      <c r="D47">
        <v>7562</v>
      </c>
      <c r="I47" t="s">
        <v>127</v>
      </c>
      <c r="K47" t="s">
        <v>193</v>
      </c>
      <c r="L47" t="s">
        <v>194</v>
      </c>
      <c r="M47" t="s">
        <v>127</v>
      </c>
      <c r="N47" t="s">
        <v>195</v>
      </c>
      <c r="O47" t="s">
        <v>197</v>
      </c>
    </row>
  </sheetData>
  <autoFilter ref="A2:P42" xr:uid="{00000000-0009-0000-0000-000000000000}">
    <sortState xmlns:xlrd2="http://schemas.microsoft.com/office/spreadsheetml/2017/richdata2" ref="A3:P42">
      <sortCondition ref="A2:A4"/>
    </sortState>
  </autoFilter>
  <sortState xmlns:xlrd2="http://schemas.microsoft.com/office/spreadsheetml/2017/richdata2" ref="A30:R31">
    <sortCondition ref="A30:A31"/>
  </sortState>
  <hyperlinks>
    <hyperlink ref="N3" r:id="rId1" display="shaungoldsbury@gmail.com" xr:uid="{B43BB2BA-C15C-4F0A-B936-DC48FEA554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D29F5-379C-46EE-852F-B67CA50C9BB2}">
  <sheetPr>
    <pageSetUpPr fitToPage="1"/>
  </sheetPr>
  <dimension ref="A1:X23"/>
  <sheetViews>
    <sheetView topLeftCell="A16" zoomScaleNormal="100" workbookViewId="0">
      <selection activeCell="H8" sqref="H8"/>
    </sheetView>
  </sheetViews>
  <sheetFormatPr defaultRowHeight="15" x14ac:dyDescent="0.25"/>
  <cols>
    <col min="1" max="2" width="3.140625" customWidth="1"/>
    <col min="3" max="3" width="30.7109375" bestFit="1" customWidth="1"/>
    <col min="4" max="4" width="17.85546875" customWidth="1"/>
    <col min="5" max="5" width="2.7109375" customWidth="1"/>
    <col min="6" max="6" width="4.7109375" customWidth="1"/>
    <col min="7" max="8" width="4.7109375" style="40" customWidth="1"/>
    <col min="9" max="9" width="4.7109375" customWidth="1"/>
    <col min="10" max="10" width="2.7109375" customWidth="1"/>
    <col min="11" max="14" width="4.7109375" customWidth="1"/>
    <col min="15" max="15" width="2.7109375" customWidth="1"/>
    <col min="16" max="21" width="4.7109375" customWidth="1"/>
    <col min="22" max="22" width="5.7109375" customWidth="1"/>
    <col min="23" max="23" width="4.7109375" customWidth="1"/>
    <col min="24" max="24" width="18.28515625" customWidth="1"/>
  </cols>
  <sheetData>
    <row r="1" spans="1:24" x14ac:dyDescent="0.25">
      <c r="A1" s="6" t="s">
        <v>272</v>
      </c>
      <c r="B1" s="7"/>
      <c r="C1" s="7"/>
      <c r="D1" s="8"/>
      <c r="E1" s="102"/>
      <c r="F1" s="103"/>
      <c r="G1" s="103"/>
      <c r="H1" s="103"/>
      <c r="I1" s="103"/>
      <c r="J1" s="103"/>
      <c r="K1" s="103"/>
      <c r="L1" s="103"/>
      <c r="M1" s="103"/>
      <c r="N1" s="103"/>
      <c r="O1" s="104"/>
      <c r="P1" s="108" t="s">
        <v>232</v>
      </c>
      <c r="Q1" s="109"/>
      <c r="R1" s="109"/>
      <c r="S1" s="109"/>
      <c r="T1" s="109"/>
      <c r="U1" s="109"/>
      <c r="V1" s="109"/>
      <c r="W1" s="109"/>
      <c r="X1" s="110"/>
    </row>
    <row r="2" spans="1:24" x14ac:dyDescent="0.25">
      <c r="A2" s="114" t="s">
        <v>295</v>
      </c>
      <c r="B2" s="115"/>
      <c r="C2" s="116"/>
      <c r="D2" s="9" t="s">
        <v>305</v>
      </c>
      <c r="E2" s="105"/>
      <c r="F2" s="106"/>
      <c r="G2" s="106"/>
      <c r="H2" s="106"/>
      <c r="I2" s="106"/>
      <c r="J2" s="106"/>
      <c r="K2" s="106"/>
      <c r="L2" s="106"/>
      <c r="M2" s="106"/>
      <c r="N2" s="106"/>
      <c r="O2" s="107"/>
      <c r="P2" s="111"/>
      <c r="Q2" s="112"/>
      <c r="R2" s="112"/>
      <c r="S2" s="112"/>
      <c r="T2" s="112"/>
      <c r="U2" s="112"/>
      <c r="V2" s="112"/>
      <c r="W2" s="112"/>
      <c r="X2" s="113"/>
    </row>
    <row r="3" spans="1:24" ht="20.25" customHeight="1" thickBot="1" x14ac:dyDescent="0.3">
      <c r="A3" s="114" t="s">
        <v>233</v>
      </c>
      <c r="B3" s="115"/>
      <c r="C3" s="116"/>
      <c r="D3" s="10"/>
      <c r="E3" s="105"/>
      <c r="F3" s="106"/>
      <c r="G3" s="106"/>
      <c r="H3" s="106"/>
      <c r="I3" s="106"/>
      <c r="J3" s="106"/>
      <c r="K3" s="106"/>
      <c r="L3" s="106"/>
      <c r="M3" s="106"/>
      <c r="N3" s="106"/>
      <c r="O3" s="107"/>
      <c r="P3" s="117" t="s">
        <v>234</v>
      </c>
      <c r="Q3" s="118"/>
      <c r="R3" s="118"/>
      <c r="S3" s="118"/>
      <c r="T3" s="118"/>
      <c r="U3" s="118"/>
      <c r="V3" s="118"/>
      <c r="W3" s="118"/>
      <c r="X3" s="119"/>
    </row>
    <row r="4" spans="1:24" ht="15.75" thickBot="1" x14ac:dyDescent="0.3">
      <c r="A4" s="123" t="s">
        <v>289</v>
      </c>
      <c r="B4" s="124"/>
      <c r="C4" s="125"/>
      <c r="D4" s="11" t="s">
        <v>290</v>
      </c>
      <c r="E4" s="126" t="s">
        <v>251</v>
      </c>
      <c r="F4" s="127"/>
      <c r="G4" s="127"/>
      <c r="H4" s="127"/>
      <c r="I4" s="127"/>
      <c r="J4" s="127"/>
      <c r="K4" s="127"/>
      <c r="L4" s="127"/>
      <c r="M4" s="127"/>
      <c r="N4" s="127"/>
      <c r="O4" s="128"/>
      <c r="P4" s="117"/>
      <c r="Q4" s="118"/>
      <c r="R4" s="118"/>
      <c r="S4" s="118"/>
      <c r="T4" s="118"/>
      <c r="U4" s="118"/>
      <c r="V4" s="118"/>
      <c r="W4" s="118"/>
      <c r="X4" s="119"/>
    </row>
    <row r="5" spans="1:24" ht="15.75" thickBot="1" x14ac:dyDescent="0.3">
      <c r="A5" s="132"/>
      <c r="B5" s="133"/>
      <c r="C5" s="133"/>
      <c r="E5" s="129"/>
      <c r="F5" s="130"/>
      <c r="G5" s="130"/>
      <c r="H5" s="130"/>
      <c r="I5" s="130"/>
      <c r="J5" s="130"/>
      <c r="K5" s="130"/>
      <c r="L5" s="130"/>
      <c r="M5" s="130"/>
      <c r="N5" s="130"/>
      <c r="O5" s="131"/>
      <c r="P5" s="120"/>
      <c r="Q5" s="121"/>
      <c r="R5" s="121"/>
      <c r="S5" s="121"/>
      <c r="T5" s="121"/>
      <c r="U5" s="121"/>
      <c r="V5" s="121"/>
      <c r="W5" s="121"/>
      <c r="X5" s="122"/>
    </row>
    <row r="6" spans="1:24" ht="15" customHeight="1" thickBot="1" x14ac:dyDescent="0.3">
      <c r="A6" s="139" t="s">
        <v>235</v>
      </c>
      <c r="B6" s="140"/>
      <c r="C6" s="147" t="s">
        <v>236</v>
      </c>
      <c r="D6" s="149" t="s">
        <v>237</v>
      </c>
      <c r="E6" s="134" t="s">
        <v>238</v>
      </c>
      <c r="F6" s="150"/>
      <c r="G6" s="150"/>
      <c r="H6" s="150"/>
      <c r="I6" s="147"/>
      <c r="J6" s="134" t="s">
        <v>239</v>
      </c>
      <c r="K6" s="150"/>
      <c r="L6" s="150"/>
      <c r="M6" s="150"/>
      <c r="N6" s="147"/>
      <c r="O6" s="134" t="s">
        <v>240</v>
      </c>
      <c r="P6" s="150"/>
      <c r="Q6" s="150"/>
      <c r="R6" s="150"/>
      <c r="S6" s="150"/>
      <c r="T6" s="143" t="s">
        <v>241</v>
      </c>
      <c r="U6" s="144"/>
      <c r="V6" s="144"/>
      <c r="W6" s="145"/>
      <c r="X6" s="146" t="s">
        <v>242</v>
      </c>
    </row>
    <row r="7" spans="1:24" ht="45.75" thickBot="1" x14ac:dyDescent="0.3">
      <c r="A7" s="141"/>
      <c r="B7" s="142"/>
      <c r="C7" s="148"/>
      <c r="D7" s="135"/>
      <c r="E7" s="12" t="s">
        <v>243</v>
      </c>
      <c r="F7" s="13" t="s">
        <v>268</v>
      </c>
      <c r="G7" s="39" t="s">
        <v>244</v>
      </c>
      <c r="H7" s="39" t="s">
        <v>245</v>
      </c>
      <c r="I7" s="15" t="s">
        <v>246</v>
      </c>
      <c r="J7" s="12" t="s">
        <v>243</v>
      </c>
      <c r="K7" s="13" t="s">
        <v>268</v>
      </c>
      <c r="L7" s="14" t="s">
        <v>244</v>
      </c>
      <c r="M7" s="14" t="s">
        <v>245</v>
      </c>
      <c r="N7" s="15" t="s">
        <v>246</v>
      </c>
      <c r="O7" s="12" t="s">
        <v>243</v>
      </c>
      <c r="P7" s="13" t="s">
        <v>268</v>
      </c>
      <c r="Q7" s="14" t="s">
        <v>244</v>
      </c>
      <c r="R7" s="14" t="s">
        <v>245</v>
      </c>
      <c r="S7" s="15" t="s">
        <v>246</v>
      </c>
      <c r="T7" s="16" t="s">
        <v>247</v>
      </c>
      <c r="U7" s="17" t="s">
        <v>248</v>
      </c>
      <c r="V7" s="18" t="s">
        <v>249</v>
      </c>
      <c r="W7" s="19" t="s">
        <v>246</v>
      </c>
      <c r="X7" s="122"/>
    </row>
    <row r="8" spans="1:24" ht="24.95" customHeight="1" x14ac:dyDescent="0.25">
      <c r="A8" s="134">
        <v>1</v>
      </c>
      <c r="B8" s="62">
        <v>1</v>
      </c>
      <c r="C8" s="57" t="str">
        <f>Entries!E3</f>
        <v>Steve Cox, Duane McDonald</v>
      </c>
      <c r="D8" s="20" t="str">
        <f>Entries!I3</f>
        <v>Riverhead</v>
      </c>
      <c r="E8" s="21">
        <v>1</v>
      </c>
      <c r="F8" s="41"/>
      <c r="G8" s="42"/>
      <c r="H8" s="42"/>
      <c r="I8" s="43" t="str">
        <f t="shared" ref="I8:I18" si="0">IF(H8&gt;0,G8-H8,"")</f>
        <v/>
      </c>
      <c r="J8" s="24">
        <v>6</v>
      </c>
      <c r="K8" s="22"/>
      <c r="L8" s="23"/>
      <c r="M8" s="23"/>
      <c r="N8" s="43" t="str">
        <f t="shared" ref="N8:N18" si="1">IF(M8&gt;0,L8-M8,"")</f>
        <v/>
      </c>
      <c r="O8" s="24">
        <v>4</v>
      </c>
      <c r="P8" s="25"/>
      <c r="Q8" s="26"/>
      <c r="R8" s="26"/>
      <c r="S8" s="43" t="str">
        <f t="shared" ref="S8:S18" si="2">IF(R8&gt;0,Q8-R8,"")</f>
        <v/>
      </c>
      <c r="T8" s="53"/>
      <c r="U8" s="50"/>
      <c r="V8" s="50"/>
      <c r="W8" s="50"/>
      <c r="X8" s="27" t="s">
        <v>250</v>
      </c>
    </row>
    <row r="9" spans="1:24" ht="24.95" customHeight="1" x14ac:dyDescent="0.25">
      <c r="A9" s="135"/>
      <c r="B9" s="63">
        <v>2</v>
      </c>
      <c r="C9" s="58" t="str">
        <f>Entries!E4</f>
        <v>Steve Doolan, Roy Parker</v>
      </c>
      <c r="D9" s="60" t="str">
        <f>Entries!I4</f>
        <v>Beach Haven</v>
      </c>
      <c r="E9" s="21">
        <v>1</v>
      </c>
      <c r="F9" s="41"/>
      <c r="G9" s="42"/>
      <c r="H9" s="42"/>
      <c r="I9" s="43" t="str">
        <f t="shared" si="0"/>
        <v/>
      </c>
      <c r="J9" s="24">
        <v>7</v>
      </c>
      <c r="K9" s="22"/>
      <c r="L9" s="23"/>
      <c r="M9" s="23"/>
      <c r="N9" s="43" t="str">
        <f t="shared" si="1"/>
        <v/>
      </c>
      <c r="O9" s="24">
        <v>5</v>
      </c>
      <c r="P9" s="25"/>
      <c r="Q9" s="26"/>
      <c r="R9" s="26"/>
      <c r="S9" s="43" t="str">
        <f t="shared" si="2"/>
        <v/>
      </c>
      <c r="T9" s="53"/>
      <c r="U9" s="50"/>
      <c r="V9" s="50"/>
      <c r="W9" s="50"/>
      <c r="X9" s="137" t="s">
        <v>64</v>
      </c>
    </row>
    <row r="10" spans="1:24" ht="24.95" customHeight="1" x14ac:dyDescent="0.25">
      <c r="A10" s="135"/>
      <c r="B10" s="64">
        <v>3</v>
      </c>
      <c r="C10" s="58" t="str">
        <f>Entries!E5</f>
        <v>Pete Sheehan, Mike Garton</v>
      </c>
      <c r="D10" s="60" t="str">
        <f>Entries!I5</f>
        <v>Browns Bay</v>
      </c>
      <c r="E10" s="21">
        <v>2</v>
      </c>
      <c r="F10" s="41"/>
      <c r="G10" s="42"/>
      <c r="H10" s="42"/>
      <c r="I10" s="43" t="str">
        <f t="shared" si="0"/>
        <v/>
      </c>
      <c r="J10" s="24">
        <v>6</v>
      </c>
      <c r="K10" s="22"/>
      <c r="L10" s="23"/>
      <c r="M10" s="23"/>
      <c r="N10" s="43" t="str">
        <f t="shared" si="1"/>
        <v/>
      </c>
      <c r="O10" s="24">
        <v>5</v>
      </c>
      <c r="P10" s="25"/>
      <c r="Q10" s="26"/>
      <c r="R10" s="26"/>
      <c r="S10" s="43" t="str">
        <f t="shared" si="2"/>
        <v/>
      </c>
      <c r="T10" s="53"/>
      <c r="U10" s="50"/>
      <c r="V10" s="50"/>
      <c r="W10" s="50"/>
      <c r="X10" s="137"/>
    </row>
    <row r="11" spans="1:24" ht="24.95" customHeight="1" thickBot="1" x14ac:dyDescent="0.3">
      <c r="A11" s="136"/>
      <c r="B11" s="64">
        <v>4</v>
      </c>
      <c r="C11" s="59" t="str">
        <f>Entries!E6</f>
        <v>Matthew Higginson, Ross Higginson</v>
      </c>
      <c r="D11" s="61" t="str">
        <f>Entries!I6</f>
        <v>Orewa</v>
      </c>
      <c r="E11" s="28">
        <v>2</v>
      </c>
      <c r="F11" s="44"/>
      <c r="G11" s="45"/>
      <c r="H11" s="45"/>
      <c r="I11" s="46" t="str">
        <f t="shared" si="0"/>
        <v/>
      </c>
      <c r="J11" s="31">
        <v>7</v>
      </c>
      <c r="K11" s="29"/>
      <c r="L11" s="30"/>
      <c r="M11" s="30"/>
      <c r="N11" s="46" t="str">
        <f t="shared" si="1"/>
        <v/>
      </c>
      <c r="O11" s="31">
        <v>4</v>
      </c>
      <c r="P11" s="32"/>
      <c r="Q11" s="33"/>
      <c r="R11" s="33"/>
      <c r="S11" s="46" t="str">
        <f t="shared" si="2"/>
        <v/>
      </c>
      <c r="T11" s="54"/>
      <c r="U11" s="51"/>
      <c r="V11" s="51"/>
      <c r="W11" s="51"/>
      <c r="X11" s="138"/>
    </row>
    <row r="12" spans="1:24" ht="24.95" customHeight="1" x14ac:dyDescent="0.25">
      <c r="A12" s="134">
        <v>2</v>
      </c>
      <c r="B12" s="62">
        <v>5</v>
      </c>
      <c r="C12" s="57" t="str">
        <f>Entries!E7</f>
        <v>Kylie Clark, Callum Clark</v>
      </c>
      <c r="D12" s="20" t="str">
        <f>Entries!I7</f>
        <v>Helensville</v>
      </c>
      <c r="E12" s="21">
        <v>3</v>
      </c>
      <c r="F12" s="41"/>
      <c r="G12" s="42"/>
      <c r="H12" s="42"/>
      <c r="I12" s="43" t="str">
        <f t="shared" si="0"/>
        <v/>
      </c>
      <c r="J12" s="24">
        <v>1</v>
      </c>
      <c r="K12" s="22"/>
      <c r="L12" s="23"/>
      <c r="M12" s="23"/>
      <c r="N12" s="43" t="str">
        <f t="shared" si="1"/>
        <v/>
      </c>
      <c r="O12" s="24">
        <v>6</v>
      </c>
      <c r="P12" s="25"/>
      <c r="Q12" s="26"/>
      <c r="R12" s="26"/>
      <c r="S12" s="43" t="str">
        <f t="shared" si="2"/>
        <v/>
      </c>
      <c r="T12" s="53"/>
      <c r="U12" s="50"/>
      <c r="V12" s="50"/>
      <c r="W12" s="50"/>
      <c r="X12" s="27" t="s">
        <v>250</v>
      </c>
    </row>
    <row r="13" spans="1:24" ht="24.95" customHeight="1" x14ac:dyDescent="0.25">
      <c r="A13" s="135"/>
      <c r="B13" s="63">
        <v>6</v>
      </c>
      <c r="C13" s="58" t="str">
        <f>Entries!E8</f>
        <v>Kevin Rainsford, Denham Fernell</v>
      </c>
      <c r="D13" s="60" t="str">
        <f>Entries!I8</f>
        <v>Manly</v>
      </c>
      <c r="E13" s="21">
        <v>3</v>
      </c>
      <c r="F13" s="41"/>
      <c r="G13" s="42"/>
      <c r="H13" s="42"/>
      <c r="I13" s="43" t="str">
        <f t="shared" si="0"/>
        <v/>
      </c>
      <c r="J13" s="24">
        <v>8</v>
      </c>
      <c r="K13" s="22"/>
      <c r="L13" s="23"/>
      <c r="M13" s="23"/>
      <c r="N13" s="43" t="str">
        <f t="shared" si="1"/>
        <v/>
      </c>
      <c r="O13" s="24">
        <v>7</v>
      </c>
      <c r="P13" s="25"/>
      <c r="Q13" s="26"/>
      <c r="R13" s="26"/>
      <c r="S13" s="43" t="str">
        <f t="shared" si="2"/>
        <v/>
      </c>
      <c r="T13" s="53"/>
      <c r="U13" s="50"/>
      <c r="V13" s="50"/>
      <c r="W13" s="50"/>
      <c r="X13" s="137"/>
    </row>
    <row r="14" spans="1:24" ht="24.95" customHeight="1" x14ac:dyDescent="0.25">
      <c r="A14" s="135"/>
      <c r="B14" s="64">
        <v>7</v>
      </c>
      <c r="C14" s="58" t="str">
        <f>Entries!E9</f>
        <v>Richard Kimber, John Feast</v>
      </c>
      <c r="D14" s="60" t="str">
        <f>Entries!I9</f>
        <v>Browns Bay</v>
      </c>
      <c r="E14" s="21">
        <v>4</v>
      </c>
      <c r="F14" s="41"/>
      <c r="G14" s="42"/>
      <c r="H14" s="42"/>
      <c r="I14" s="43" t="str">
        <f t="shared" si="0"/>
        <v/>
      </c>
      <c r="J14" s="24">
        <v>1</v>
      </c>
      <c r="K14" s="22"/>
      <c r="L14" s="23"/>
      <c r="M14" s="23"/>
      <c r="N14" s="43" t="str">
        <f t="shared" si="1"/>
        <v/>
      </c>
      <c r="O14" s="24">
        <v>7</v>
      </c>
      <c r="P14" s="25"/>
      <c r="Q14" s="26"/>
      <c r="R14" s="26"/>
      <c r="S14" s="43" t="str">
        <f t="shared" si="2"/>
        <v/>
      </c>
      <c r="T14" s="53"/>
      <c r="U14" s="50"/>
      <c r="V14" s="50"/>
      <c r="W14" s="50"/>
      <c r="X14" s="137"/>
    </row>
    <row r="15" spans="1:24" ht="24.95" customHeight="1" thickBot="1" x14ac:dyDescent="0.3">
      <c r="A15" s="136"/>
      <c r="B15" s="64">
        <v>8</v>
      </c>
      <c r="C15" s="59" t="str">
        <f>Entries!E10</f>
        <v>Brian Wilson, Lindsay Gilmore</v>
      </c>
      <c r="D15" s="61" t="str">
        <f>Entries!I10</f>
        <v>Browns Bay</v>
      </c>
      <c r="E15" s="28">
        <v>4</v>
      </c>
      <c r="F15" s="44"/>
      <c r="G15" s="45"/>
      <c r="H15" s="45"/>
      <c r="I15" s="46" t="str">
        <f t="shared" si="0"/>
        <v/>
      </c>
      <c r="J15" s="31">
        <v>8</v>
      </c>
      <c r="K15" s="29"/>
      <c r="L15" s="30"/>
      <c r="M15" s="30"/>
      <c r="N15" s="46" t="str">
        <f t="shared" si="1"/>
        <v/>
      </c>
      <c r="O15" s="31">
        <v>6</v>
      </c>
      <c r="P15" s="32"/>
      <c r="Q15" s="33"/>
      <c r="R15" s="33"/>
      <c r="S15" s="46" t="str">
        <f t="shared" si="2"/>
        <v/>
      </c>
      <c r="T15" s="54"/>
      <c r="U15" s="51"/>
      <c r="V15" s="51"/>
      <c r="W15" s="51"/>
      <c r="X15" s="138"/>
    </row>
    <row r="16" spans="1:24" ht="24.95" customHeight="1" x14ac:dyDescent="0.25">
      <c r="A16" s="134">
        <v>3</v>
      </c>
      <c r="B16" s="62">
        <v>9</v>
      </c>
      <c r="C16" s="58" t="str">
        <f>Entries!E13</f>
        <v>Jeremy Brosnan, Jerry Belcher</v>
      </c>
      <c r="D16" s="60" t="str">
        <f>Entries!I13</f>
        <v>Takapuna</v>
      </c>
      <c r="E16" s="56">
        <v>5</v>
      </c>
      <c r="F16" s="47"/>
      <c r="G16" s="48"/>
      <c r="H16" s="48"/>
      <c r="I16" s="49" t="str">
        <f t="shared" si="0"/>
        <v/>
      </c>
      <c r="J16" s="34">
        <v>2</v>
      </c>
      <c r="K16" s="35"/>
      <c r="L16" s="36"/>
      <c r="M16" s="36"/>
      <c r="N16" s="49" t="str">
        <f t="shared" si="1"/>
        <v/>
      </c>
      <c r="O16" s="34">
        <v>1</v>
      </c>
      <c r="P16" s="37"/>
      <c r="Q16" s="38"/>
      <c r="R16" s="38"/>
      <c r="S16" s="49" t="str">
        <f t="shared" si="2"/>
        <v/>
      </c>
      <c r="T16" s="55"/>
      <c r="U16" s="52"/>
      <c r="V16" s="52"/>
      <c r="W16" s="52"/>
      <c r="X16" s="27" t="s">
        <v>250</v>
      </c>
    </row>
    <row r="17" spans="1:24" ht="24.95" customHeight="1" thickBot="1" x14ac:dyDescent="0.3">
      <c r="A17" s="135"/>
      <c r="B17" s="63">
        <v>10</v>
      </c>
      <c r="C17" s="58" t="str">
        <f>Entries!E12</f>
        <v>Wynne Gray, Ian McKenzie</v>
      </c>
      <c r="D17" s="60" t="str">
        <f>Entries!I12</f>
        <v>Takapuna</v>
      </c>
      <c r="E17" s="21">
        <v>5</v>
      </c>
      <c r="F17" s="41"/>
      <c r="G17" s="42"/>
      <c r="H17" s="42"/>
      <c r="I17" s="43" t="str">
        <f t="shared" si="0"/>
        <v/>
      </c>
      <c r="J17" s="24">
        <v>3</v>
      </c>
      <c r="K17" s="22"/>
      <c r="L17" s="23"/>
      <c r="M17" s="23"/>
      <c r="N17" s="43" t="str">
        <f t="shared" si="1"/>
        <v/>
      </c>
      <c r="O17" s="24">
        <v>8</v>
      </c>
      <c r="P17" s="25"/>
      <c r="Q17" s="26"/>
      <c r="R17" s="26"/>
      <c r="S17" s="43" t="str">
        <f t="shared" si="2"/>
        <v/>
      </c>
      <c r="T17" s="53"/>
      <c r="U17" s="50"/>
      <c r="V17" s="50"/>
      <c r="W17" s="50"/>
      <c r="X17" s="137"/>
    </row>
    <row r="18" spans="1:24" ht="24.95" customHeight="1" x14ac:dyDescent="0.25">
      <c r="A18" s="135"/>
      <c r="B18" s="64">
        <v>11</v>
      </c>
      <c r="C18" s="57" t="str">
        <f>Entries!E11</f>
        <v>Steve Hoeft, Gary Gibson</v>
      </c>
      <c r="D18" s="20" t="str">
        <f>Entries!I11</f>
        <v>Mahurangi</v>
      </c>
      <c r="E18" s="21">
        <v>6</v>
      </c>
      <c r="F18" s="41"/>
      <c r="G18" s="42"/>
      <c r="H18" s="42"/>
      <c r="I18" s="43" t="str">
        <f t="shared" si="0"/>
        <v/>
      </c>
      <c r="J18" s="24">
        <v>2</v>
      </c>
      <c r="K18" s="22"/>
      <c r="L18" s="23"/>
      <c r="M18" s="23"/>
      <c r="N18" s="43" t="str">
        <f t="shared" si="1"/>
        <v/>
      </c>
      <c r="O18" s="24">
        <v>8</v>
      </c>
      <c r="P18" s="25"/>
      <c r="Q18" s="26"/>
      <c r="R18" s="26"/>
      <c r="S18" s="43" t="str">
        <f t="shared" si="2"/>
        <v/>
      </c>
      <c r="T18" s="53"/>
      <c r="U18" s="50"/>
      <c r="V18" s="50"/>
      <c r="W18" s="50"/>
      <c r="X18" s="137"/>
    </row>
    <row r="19" spans="1:24" ht="24.95" customHeight="1" thickBot="1" x14ac:dyDescent="0.3">
      <c r="A19" s="136"/>
      <c r="B19" s="64">
        <v>12</v>
      </c>
      <c r="C19" s="59" t="str">
        <f>Entries!E14</f>
        <v>David Eades, Burgess Keith</v>
      </c>
      <c r="D19" s="61" t="str">
        <f>Entries!I14</f>
        <v>Birkenhead</v>
      </c>
      <c r="E19" s="28">
        <v>6</v>
      </c>
      <c r="F19" s="44"/>
      <c r="G19" s="45"/>
      <c r="H19" s="45"/>
      <c r="I19" s="46" t="str">
        <f>IF(H19&gt;0,G19-H19,"")</f>
        <v/>
      </c>
      <c r="J19" s="31">
        <v>3</v>
      </c>
      <c r="K19" s="29"/>
      <c r="L19" s="30"/>
      <c r="M19" s="30"/>
      <c r="N19" s="46" t="str">
        <f>IF(M19&gt;0,L19-M19,"")</f>
        <v/>
      </c>
      <c r="O19" s="31">
        <v>1</v>
      </c>
      <c r="P19" s="32"/>
      <c r="Q19" s="33"/>
      <c r="R19" s="33"/>
      <c r="S19" s="46" t="str">
        <f>IF(R19&gt;0,Q19-R19,"")</f>
        <v/>
      </c>
      <c r="T19" s="54"/>
      <c r="U19" s="51"/>
      <c r="V19" s="51"/>
      <c r="W19" s="51"/>
      <c r="X19" s="138"/>
    </row>
    <row r="20" spans="1:24" ht="24.95" customHeight="1" x14ac:dyDescent="0.25">
      <c r="A20" s="134">
        <v>4</v>
      </c>
      <c r="B20" s="62">
        <v>13</v>
      </c>
      <c r="C20" s="57" t="str">
        <f>Entries!E15</f>
        <v>Shaun Goldsbury, Ian Hardy</v>
      </c>
      <c r="D20" s="20" t="str">
        <f>Entries!I15</f>
        <v>Takapuna</v>
      </c>
      <c r="E20" s="56">
        <v>7</v>
      </c>
      <c r="F20" s="47"/>
      <c r="G20" s="48"/>
      <c r="H20" s="48"/>
      <c r="I20" s="49" t="str">
        <f t="shared" ref="I20:I22" si="3">IF(H20&gt;0,G20-H20,"")</f>
        <v/>
      </c>
      <c r="J20" s="34">
        <v>4</v>
      </c>
      <c r="K20" s="35"/>
      <c r="L20" s="36"/>
      <c r="M20" s="36"/>
      <c r="N20" s="49" t="str">
        <f t="shared" ref="N20:N22" si="4">IF(M20&gt;0,L20-M20,"")</f>
        <v/>
      </c>
      <c r="O20" s="34">
        <v>3</v>
      </c>
      <c r="P20" s="37"/>
      <c r="Q20" s="38"/>
      <c r="R20" s="38"/>
      <c r="S20" s="49" t="str">
        <f t="shared" ref="S20:S22" si="5">IF(R20&gt;0,Q20-R20,"")</f>
        <v/>
      </c>
      <c r="T20" s="55"/>
      <c r="U20" s="52"/>
      <c r="V20" s="52"/>
      <c r="W20" s="52"/>
      <c r="X20" s="27" t="s">
        <v>250</v>
      </c>
    </row>
    <row r="21" spans="1:24" ht="24.95" customHeight="1" x14ac:dyDescent="0.25">
      <c r="A21" s="135"/>
      <c r="B21" s="63">
        <v>14</v>
      </c>
      <c r="C21" s="58" t="str">
        <f>Entries!E16</f>
        <v>Paul Freeth, Warren Seeque</v>
      </c>
      <c r="D21" s="60" t="str">
        <f>Entries!I16</f>
        <v>Orewa</v>
      </c>
      <c r="E21" s="21">
        <v>7</v>
      </c>
      <c r="F21" s="41"/>
      <c r="G21" s="42"/>
      <c r="H21" s="42"/>
      <c r="I21" s="43" t="str">
        <f t="shared" si="3"/>
        <v/>
      </c>
      <c r="J21" s="24">
        <v>5</v>
      </c>
      <c r="K21" s="22"/>
      <c r="L21" s="23"/>
      <c r="M21" s="23"/>
      <c r="N21" s="43" t="str">
        <f t="shared" si="4"/>
        <v/>
      </c>
      <c r="O21" s="24">
        <v>2</v>
      </c>
      <c r="P21" s="25"/>
      <c r="Q21" s="26"/>
      <c r="R21" s="26"/>
      <c r="S21" s="43" t="str">
        <f t="shared" si="5"/>
        <v/>
      </c>
      <c r="T21" s="53"/>
      <c r="U21" s="50"/>
      <c r="V21" s="50"/>
      <c r="W21" s="50"/>
      <c r="X21" s="137"/>
    </row>
    <row r="22" spans="1:24" ht="24.95" customHeight="1" x14ac:dyDescent="0.25">
      <c r="A22" s="135"/>
      <c r="B22" s="64">
        <v>15</v>
      </c>
      <c r="C22" s="58" t="str">
        <f>Entries!E17</f>
        <v>Gerard Van Tilborg, Shaun Bayne</v>
      </c>
      <c r="D22" s="60" t="str">
        <f>Entries!I17</f>
        <v>Northcote</v>
      </c>
      <c r="E22" s="21">
        <v>8</v>
      </c>
      <c r="F22" s="41"/>
      <c r="G22" s="42"/>
      <c r="H22" s="42"/>
      <c r="I22" s="43" t="str">
        <f t="shared" si="3"/>
        <v/>
      </c>
      <c r="J22" s="24">
        <v>4</v>
      </c>
      <c r="K22" s="22"/>
      <c r="L22" s="23"/>
      <c r="M22" s="23"/>
      <c r="N22" s="43" t="str">
        <f t="shared" si="4"/>
        <v/>
      </c>
      <c r="O22" s="24">
        <v>2</v>
      </c>
      <c r="P22" s="25"/>
      <c r="Q22" s="26"/>
      <c r="R22" s="26"/>
      <c r="S22" s="43" t="str">
        <f t="shared" si="5"/>
        <v/>
      </c>
      <c r="T22" s="53"/>
      <c r="U22" s="50"/>
      <c r="V22" s="50"/>
      <c r="W22" s="50"/>
      <c r="X22" s="137"/>
    </row>
    <row r="23" spans="1:24" ht="24.95" customHeight="1" thickBot="1" x14ac:dyDescent="0.3">
      <c r="A23" s="136"/>
      <c r="B23" s="65">
        <v>16</v>
      </c>
      <c r="C23" s="59" t="str">
        <f>Entries!E18</f>
        <v>John Hindmarch, Martin Short</v>
      </c>
      <c r="D23" s="61" t="str">
        <f>Entries!I18</f>
        <v>Birkenhead</v>
      </c>
      <c r="E23" s="28">
        <v>8</v>
      </c>
      <c r="F23" s="44"/>
      <c r="G23" s="45"/>
      <c r="H23" s="45"/>
      <c r="I23" s="46" t="str">
        <f>IF(H23&gt;0,G23-H23,"")</f>
        <v/>
      </c>
      <c r="J23" s="31">
        <v>5</v>
      </c>
      <c r="K23" s="29"/>
      <c r="L23" s="30"/>
      <c r="M23" s="30"/>
      <c r="N23" s="46" t="str">
        <f>IF(M23&gt;0,L23-M23,"")</f>
        <v/>
      </c>
      <c r="O23" s="31">
        <v>3</v>
      </c>
      <c r="P23" s="32"/>
      <c r="Q23" s="33"/>
      <c r="R23" s="33"/>
      <c r="S23" s="46" t="str">
        <f>IF(R23&gt;0,Q23-R23,"")</f>
        <v/>
      </c>
      <c r="T23" s="54"/>
      <c r="U23" s="51"/>
      <c r="V23" s="51"/>
      <c r="W23" s="51"/>
      <c r="X23" s="138"/>
    </row>
  </sheetData>
  <mergeCells count="24">
    <mergeCell ref="A20:A23"/>
    <mergeCell ref="X21:X23"/>
    <mergeCell ref="A6:B7"/>
    <mergeCell ref="A16:A19"/>
    <mergeCell ref="X17:X19"/>
    <mergeCell ref="T6:W6"/>
    <mergeCell ref="X6:X7"/>
    <mergeCell ref="A8:A11"/>
    <mergeCell ref="X9:X11"/>
    <mergeCell ref="A12:A15"/>
    <mergeCell ref="X13:X15"/>
    <mergeCell ref="C6:C7"/>
    <mergeCell ref="D6:D7"/>
    <mergeCell ref="E6:I6"/>
    <mergeCell ref="J6:N6"/>
    <mergeCell ref="O6:S6"/>
    <mergeCell ref="E1:O3"/>
    <mergeCell ref="P1:X2"/>
    <mergeCell ref="A2:C2"/>
    <mergeCell ref="A3:C3"/>
    <mergeCell ref="P3:X5"/>
    <mergeCell ref="A4:C4"/>
    <mergeCell ref="E4:O5"/>
    <mergeCell ref="A5:C5"/>
  </mergeCells>
  <pageMargins left="0.7" right="0.7" top="0.75" bottom="0.75" header="0.3" footer="0.3"/>
  <pageSetup paperSize="9" scale="8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8E70B-9066-4B54-92CD-90D3A7B19CDE}">
  <sheetPr>
    <pageSetUpPr fitToPage="1"/>
  </sheetPr>
  <dimension ref="A1:X23"/>
  <sheetViews>
    <sheetView topLeftCell="A13" zoomScaleNormal="100" workbookViewId="0">
      <selection activeCell="D16" sqref="D16"/>
    </sheetView>
  </sheetViews>
  <sheetFormatPr defaultRowHeight="15" x14ac:dyDescent="0.25"/>
  <cols>
    <col min="1" max="2" width="3.140625" customWidth="1"/>
    <col min="3" max="3" width="30.7109375" bestFit="1" customWidth="1"/>
    <col min="4" max="4" width="17.85546875" customWidth="1"/>
    <col min="5" max="5" width="2.7109375" customWidth="1"/>
    <col min="6" max="6" width="4.7109375" customWidth="1"/>
    <col min="7" max="8" width="4.7109375" style="40" customWidth="1"/>
    <col min="9" max="9" width="4.7109375" customWidth="1"/>
    <col min="10" max="10" width="2.7109375" customWidth="1"/>
    <col min="11" max="14" width="4.7109375" customWidth="1"/>
    <col min="15" max="15" width="2.7109375" customWidth="1"/>
    <col min="16" max="21" width="4.7109375" customWidth="1"/>
    <col min="22" max="22" width="5.7109375" customWidth="1"/>
    <col min="23" max="23" width="4.7109375" customWidth="1"/>
    <col min="24" max="24" width="18.28515625" customWidth="1"/>
  </cols>
  <sheetData>
    <row r="1" spans="1:24" x14ac:dyDescent="0.25">
      <c r="A1" s="6" t="s">
        <v>271</v>
      </c>
      <c r="B1" s="7"/>
      <c r="C1" s="7"/>
      <c r="D1" s="8"/>
      <c r="E1" s="102"/>
      <c r="F1" s="103"/>
      <c r="G1" s="103"/>
      <c r="H1" s="103"/>
      <c r="I1" s="103"/>
      <c r="J1" s="103"/>
      <c r="K1" s="103"/>
      <c r="L1" s="103"/>
      <c r="M1" s="103"/>
      <c r="N1" s="103"/>
      <c r="O1" s="104"/>
      <c r="P1" s="108" t="s">
        <v>232</v>
      </c>
      <c r="Q1" s="109"/>
      <c r="R1" s="109"/>
      <c r="S1" s="109"/>
      <c r="T1" s="109"/>
      <c r="U1" s="109"/>
      <c r="V1" s="109"/>
      <c r="W1" s="109"/>
      <c r="X1" s="110"/>
    </row>
    <row r="2" spans="1:24" x14ac:dyDescent="0.25">
      <c r="A2" s="114" t="s">
        <v>300</v>
      </c>
      <c r="B2" s="115"/>
      <c r="C2" s="116"/>
      <c r="D2" s="9" t="s">
        <v>306</v>
      </c>
      <c r="E2" s="105"/>
      <c r="F2" s="106"/>
      <c r="G2" s="106"/>
      <c r="H2" s="106"/>
      <c r="I2" s="106"/>
      <c r="J2" s="106"/>
      <c r="K2" s="106"/>
      <c r="L2" s="106"/>
      <c r="M2" s="106"/>
      <c r="N2" s="106"/>
      <c r="O2" s="107"/>
      <c r="P2" s="111"/>
      <c r="Q2" s="112"/>
      <c r="R2" s="112"/>
      <c r="S2" s="112"/>
      <c r="T2" s="112"/>
      <c r="U2" s="112"/>
      <c r="V2" s="112"/>
      <c r="W2" s="112"/>
      <c r="X2" s="113"/>
    </row>
    <row r="3" spans="1:24" ht="20.25" customHeight="1" thickBot="1" x14ac:dyDescent="0.3">
      <c r="A3" s="114" t="s">
        <v>233</v>
      </c>
      <c r="B3" s="115"/>
      <c r="C3" s="116"/>
      <c r="D3" s="10"/>
      <c r="E3" s="105"/>
      <c r="F3" s="106"/>
      <c r="G3" s="106"/>
      <c r="H3" s="106"/>
      <c r="I3" s="106"/>
      <c r="J3" s="106"/>
      <c r="K3" s="106"/>
      <c r="L3" s="106"/>
      <c r="M3" s="106"/>
      <c r="N3" s="106"/>
      <c r="O3" s="107"/>
      <c r="P3" s="117" t="s">
        <v>234</v>
      </c>
      <c r="Q3" s="118"/>
      <c r="R3" s="118"/>
      <c r="S3" s="118"/>
      <c r="T3" s="118"/>
      <c r="U3" s="118"/>
      <c r="V3" s="118"/>
      <c r="W3" s="118"/>
      <c r="X3" s="119"/>
    </row>
    <row r="4" spans="1:24" ht="15.75" thickBot="1" x14ac:dyDescent="0.3">
      <c r="A4" s="123" t="s">
        <v>289</v>
      </c>
      <c r="B4" s="124"/>
      <c r="C4" s="125"/>
      <c r="D4" s="11" t="s">
        <v>290</v>
      </c>
      <c r="E4" s="126" t="s">
        <v>251</v>
      </c>
      <c r="F4" s="127"/>
      <c r="G4" s="127"/>
      <c r="H4" s="127"/>
      <c r="I4" s="127"/>
      <c r="J4" s="127"/>
      <c r="K4" s="127"/>
      <c r="L4" s="127"/>
      <c r="M4" s="127"/>
      <c r="N4" s="127"/>
      <c r="O4" s="128"/>
      <c r="P4" s="117"/>
      <c r="Q4" s="118"/>
      <c r="R4" s="118"/>
      <c r="S4" s="118"/>
      <c r="T4" s="118"/>
      <c r="U4" s="118"/>
      <c r="V4" s="118"/>
      <c r="W4" s="118"/>
      <c r="X4" s="119"/>
    </row>
    <row r="5" spans="1:24" ht="15.75" thickBot="1" x14ac:dyDescent="0.3">
      <c r="A5" s="132"/>
      <c r="B5" s="133"/>
      <c r="C5" s="133"/>
      <c r="D5" s="11" t="s">
        <v>252</v>
      </c>
      <c r="E5" s="129"/>
      <c r="F5" s="130"/>
      <c r="G5" s="130"/>
      <c r="H5" s="130"/>
      <c r="I5" s="130"/>
      <c r="J5" s="130"/>
      <c r="K5" s="130"/>
      <c r="L5" s="130"/>
      <c r="M5" s="130"/>
      <c r="N5" s="130"/>
      <c r="O5" s="131"/>
      <c r="P5" s="120"/>
      <c r="Q5" s="121"/>
      <c r="R5" s="121"/>
      <c r="S5" s="121"/>
      <c r="T5" s="121"/>
      <c r="U5" s="121"/>
      <c r="V5" s="121"/>
      <c r="W5" s="121"/>
      <c r="X5" s="122"/>
    </row>
    <row r="6" spans="1:24" ht="15" customHeight="1" thickBot="1" x14ac:dyDescent="0.3">
      <c r="A6" s="139" t="s">
        <v>235</v>
      </c>
      <c r="B6" s="140"/>
      <c r="C6" s="147" t="s">
        <v>236</v>
      </c>
      <c r="D6" s="149" t="s">
        <v>237</v>
      </c>
      <c r="E6" s="134" t="s">
        <v>238</v>
      </c>
      <c r="F6" s="150"/>
      <c r="G6" s="150"/>
      <c r="H6" s="150"/>
      <c r="I6" s="147"/>
      <c r="J6" s="134" t="s">
        <v>239</v>
      </c>
      <c r="K6" s="150"/>
      <c r="L6" s="150"/>
      <c r="M6" s="150"/>
      <c r="N6" s="147"/>
      <c r="O6" s="134" t="s">
        <v>240</v>
      </c>
      <c r="P6" s="150"/>
      <c r="Q6" s="150"/>
      <c r="R6" s="150"/>
      <c r="S6" s="150"/>
      <c r="T6" s="143" t="s">
        <v>241</v>
      </c>
      <c r="U6" s="144"/>
      <c r="V6" s="144"/>
      <c r="W6" s="145"/>
      <c r="X6" s="146" t="s">
        <v>242</v>
      </c>
    </row>
    <row r="7" spans="1:24" ht="45.75" thickBot="1" x14ac:dyDescent="0.3">
      <c r="A7" s="141"/>
      <c r="B7" s="142"/>
      <c r="C7" s="148"/>
      <c r="D7" s="135"/>
      <c r="E7" s="12" t="s">
        <v>243</v>
      </c>
      <c r="F7" s="13" t="s">
        <v>268</v>
      </c>
      <c r="G7" s="39" t="s">
        <v>244</v>
      </c>
      <c r="H7" s="39" t="s">
        <v>245</v>
      </c>
      <c r="I7" s="15" t="s">
        <v>246</v>
      </c>
      <c r="J7" s="12" t="s">
        <v>243</v>
      </c>
      <c r="K7" s="13" t="s">
        <v>268</v>
      </c>
      <c r="L7" s="14" t="s">
        <v>244</v>
      </c>
      <c r="M7" s="14" t="s">
        <v>245</v>
      </c>
      <c r="N7" s="15" t="s">
        <v>246</v>
      </c>
      <c r="O7" s="12" t="s">
        <v>243</v>
      </c>
      <c r="P7" s="13" t="s">
        <v>268</v>
      </c>
      <c r="Q7" s="14" t="s">
        <v>244</v>
      </c>
      <c r="R7" s="14" t="s">
        <v>245</v>
      </c>
      <c r="S7" s="15" t="s">
        <v>246</v>
      </c>
      <c r="T7" s="16" t="s">
        <v>247</v>
      </c>
      <c r="U7" s="17" t="s">
        <v>248</v>
      </c>
      <c r="V7" s="18" t="s">
        <v>249</v>
      </c>
      <c r="W7" s="19" t="s">
        <v>246</v>
      </c>
      <c r="X7" s="122"/>
    </row>
    <row r="8" spans="1:24" ht="24.95" customHeight="1" x14ac:dyDescent="0.25">
      <c r="A8" s="134">
        <v>5</v>
      </c>
      <c r="B8" s="62">
        <v>17</v>
      </c>
      <c r="C8" s="57" t="str">
        <f>Entries!E19</f>
        <v>Greg Taylor, Mike Haggart</v>
      </c>
      <c r="D8" s="20" t="str">
        <f>Entries!I19</f>
        <v>Northcote</v>
      </c>
      <c r="E8" s="21">
        <v>1</v>
      </c>
      <c r="F8" s="41"/>
      <c r="G8" s="42"/>
      <c r="H8" s="42"/>
      <c r="I8" s="43" t="str">
        <f t="shared" ref="I8:I18" si="0">IF(H8&gt;0,G8-H8,"")</f>
        <v/>
      </c>
      <c r="J8" s="24">
        <v>6</v>
      </c>
      <c r="K8" s="22"/>
      <c r="L8" s="23"/>
      <c r="M8" s="23"/>
      <c r="N8" s="43" t="str">
        <f t="shared" ref="N8:N18" si="1">IF(M8&gt;0,L8-M8,"")</f>
        <v/>
      </c>
      <c r="O8" s="24">
        <v>4</v>
      </c>
      <c r="P8" s="25"/>
      <c r="Q8" s="26"/>
      <c r="R8" s="26"/>
      <c r="S8" s="43" t="str">
        <f t="shared" ref="S8:S18" si="2">IF(R8&gt;0,Q8-R8,"")</f>
        <v/>
      </c>
      <c r="T8" s="53"/>
      <c r="U8" s="50"/>
      <c r="V8" s="50"/>
      <c r="W8" s="50"/>
      <c r="X8" s="27" t="s">
        <v>250</v>
      </c>
    </row>
    <row r="9" spans="1:24" ht="24.95" customHeight="1" x14ac:dyDescent="0.25">
      <c r="A9" s="135"/>
      <c r="B9" s="63">
        <v>18</v>
      </c>
      <c r="C9" s="58" t="str">
        <f>Entries!E20</f>
        <v>Paul Daniels, Wayne Harris</v>
      </c>
      <c r="D9" s="60" t="str">
        <f>Entries!I20</f>
        <v>Orewa</v>
      </c>
      <c r="E9" s="21">
        <v>1</v>
      </c>
      <c r="F9" s="41"/>
      <c r="G9" s="42"/>
      <c r="H9" s="42"/>
      <c r="I9" s="43" t="str">
        <f t="shared" si="0"/>
        <v/>
      </c>
      <c r="J9" s="24">
        <v>7</v>
      </c>
      <c r="K9" s="22"/>
      <c r="L9" s="23"/>
      <c r="M9" s="23"/>
      <c r="N9" s="43" t="str">
        <f t="shared" si="1"/>
        <v/>
      </c>
      <c r="O9" s="24">
        <v>5</v>
      </c>
      <c r="P9" s="25"/>
      <c r="Q9" s="26"/>
      <c r="R9" s="26"/>
      <c r="S9" s="43" t="str">
        <f t="shared" si="2"/>
        <v/>
      </c>
      <c r="T9" s="53"/>
      <c r="U9" s="50"/>
      <c r="V9" s="50"/>
      <c r="W9" s="50"/>
      <c r="X9" s="137" t="s">
        <v>64</v>
      </c>
    </row>
    <row r="10" spans="1:24" ht="24.95" customHeight="1" x14ac:dyDescent="0.25">
      <c r="A10" s="135"/>
      <c r="B10" s="64">
        <v>19</v>
      </c>
      <c r="C10" s="58" t="str">
        <f>Entries!E21</f>
        <v>Garry Banks, John Whiteford</v>
      </c>
      <c r="D10" s="60" t="str">
        <f>Entries!I21</f>
        <v>Takapuna</v>
      </c>
      <c r="E10" s="21">
        <v>2</v>
      </c>
      <c r="F10" s="41"/>
      <c r="G10" s="42"/>
      <c r="H10" s="42"/>
      <c r="I10" s="43" t="str">
        <f t="shared" si="0"/>
        <v/>
      </c>
      <c r="J10" s="24">
        <v>6</v>
      </c>
      <c r="K10" s="22"/>
      <c r="L10" s="23"/>
      <c r="M10" s="23"/>
      <c r="N10" s="43" t="str">
        <f t="shared" si="1"/>
        <v/>
      </c>
      <c r="O10" s="24">
        <v>5</v>
      </c>
      <c r="P10" s="25"/>
      <c r="Q10" s="26"/>
      <c r="R10" s="26"/>
      <c r="S10" s="43" t="str">
        <f t="shared" si="2"/>
        <v/>
      </c>
      <c r="T10" s="53"/>
      <c r="U10" s="50"/>
      <c r="V10" s="50"/>
      <c r="W10" s="50"/>
      <c r="X10" s="137"/>
    </row>
    <row r="11" spans="1:24" ht="24.95" customHeight="1" thickBot="1" x14ac:dyDescent="0.3">
      <c r="A11" s="136"/>
      <c r="B11" s="64">
        <v>20</v>
      </c>
      <c r="C11" s="59" t="str">
        <f>Entries!E22</f>
        <v>Gary Wallace, Robbie Henson</v>
      </c>
      <c r="D11" s="61" t="str">
        <f>Entries!I22</f>
        <v>Birkenhead</v>
      </c>
      <c r="E11" s="28">
        <v>2</v>
      </c>
      <c r="F11" s="44"/>
      <c r="G11" s="45"/>
      <c r="H11" s="45"/>
      <c r="I11" s="46" t="str">
        <f t="shared" si="0"/>
        <v/>
      </c>
      <c r="J11" s="31">
        <v>7</v>
      </c>
      <c r="K11" s="29"/>
      <c r="L11" s="30"/>
      <c r="M11" s="30"/>
      <c r="N11" s="46" t="str">
        <f t="shared" si="1"/>
        <v/>
      </c>
      <c r="O11" s="31">
        <v>4</v>
      </c>
      <c r="P11" s="32"/>
      <c r="Q11" s="33"/>
      <c r="R11" s="33"/>
      <c r="S11" s="46" t="str">
        <f t="shared" si="2"/>
        <v/>
      </c>
      <c r="T11" s="54"/>
      <c r="U11" s="51"/>
      <c r="V11" s="51"/>
      <c r="W11" s="51"/>
      <c r="X11" s="138"/>
    </row>
    <row r="12" spans="1:24" ht="24.95" customHeight="1" x14ac:dyDescent="0.25">
      <c r="A12" s="134">
        <v>6</v>
      </c>
      <c r="B12" s="62">
        <v>21</v>
      </c>
      <c r="C12" s="57" t="str">
        <f>Entries!E23</f>
        <v>Ricky Howe, Bart Robertson</v>
      </c>
      <c r="D12" s="20" t="str">
        <f>Entries!I23</f>
        <v>Helensville</v>
      </c>
      <c r="E12" s="21">
        <v>3</v>
      </c>
      <c r="F12" s="41"/>
      <c r="G12" s="42"/>
      <c r="H12" s="42"/>
      <c r="I12" s="43" t="str">
        <f t="shared" si="0"/>
        <v/>
      </c>
      <c r="J12" s="24">
        <v>1</v>
      </c>
      <c r="K12" s="22"/>
      <c r="L12" s="23"/>
      <c r="M12" s="23"/>
      <c r="N12" s="43" t="str">
        <f t="shared" si="1"/>
        <v/>
      </c>
      <c r="O12" s="24">
        <v>6</v>
      </c>
      <c r="P12" s="25"/>
      <c r="Q12" s="26"/>
      <c r="R12" s="26"/>
      <c r="S12" s="43" t="str">
        <f t="shared" si="2"/>
        <v/>
      </c>
      <c r="T12" s="53"/>
      <c r="U12" s="50"/>
      <c r="V12" s="50"/>
      <c r="W12" s="50"/>
      <c r="X12" s="27" t="s">
        <v>250</v>
      </c>
    </row>
    <row r="13" spans="1:24" ht="24.95" customHeight="1" x14ac:dyDescent="0.25">
      <c r="A13" s="135"/>
      <c r="B13" s="63">
        <v>22</v>
      </c>
      <c r="C13" s="58" t="str">
        <f>Entries!E25</f>
        <v>David Payne, Brain Rodgers</v>
      </c>
      <c r="D13" s="60" t="str">
        <f>Entries!I25</f>
        <v>Mairangi Bay</v>
      </c>
      <c r="E13" s="21">
        <v>3</v>
      </c>
      <c r="F13" s="41"/>
      <c r="G13" s="42"/>
      <c r="H13" s="42"/>
      <c r="I13" s="43" t="str">
        <f t="shared" si="0"/>
        <v/>
      </c>
      <c r="J13" s="24">
        <v>8</v>
      </c>
      <c r="K13" s="22"/>
      <c r="L13" s="23"/>
      <c r="M13" s="23"/>
      <c r="N13" s="43" t="str">
        <f t="shared" si="1"/>
        <v/>
      </c>
      <c r="O13" s="24">
        <v>7</v>
      </c>
      <c r="P13" s="25"/>
      <c r="Q13" s="26"/>
      <c r="R13" s="26"/>
      <c r="S13" s="43" t="str">
        <f t="shared" si="2"/>
        <v/>
      </c>
      <c r="T13" s="53"/>
      <c r="U13" s="50"/>
      <c r="V13" s="50"/>
      <c r="W13" s="50"/>
      <c r="X13" s="137"/>
    </row>
    <row r="14" spans="1:24" ht="24.95" customHeight="1" x14ac:dyDescent="0.25">
      <c r="A14" s="135"/>
      <c r="B14" s="64">
        <v>23</v>
      </c>
      <c r="C14" s="58" t="str">
        <f>Entries!E24</f>
        <v>Daymon Pierson, Evan Thomas</v>
      </c>
      <c r="D14" s="60" t="str">
        <f>Entries!I24</f>
        <v>Birkenhead</v>
      </c>
      <c r="E14" s="21">
        <v>4</v>
      </c>
      <c r="F14" s="41"/>
      <c r="G14" s="42"/>
      <c r="H14" s="42"/>
      <c r="I14" s="43" t="str">
        <f t="shared" si="0"/>
        <v/>
      </c>
      <c r="J14" s="24">
        <v>1</v>
      </c>
      <c r="K14" s="22"/>
      <c r="L14" s="23"/>
      <c r="M14" s="23"/>
      <c r="N14" s="43" t="str">
        <f t="shared" si="1"/>
        <v/>
      </c>
      <c r="O14" s="24">
        <v>7</v>
      </c>
      <c r="P14" s="25"/>
      <c r="Q14" s="26"/>
      <c r="R14" s="26"/>
      <c r="S14" s="43" t="str">
        <f t="shared" si="2"/>
        <v/>
      </c>
      <c r="T14" s="53"/>
      <c r="U14" s="50"/>
      <c r="V14" s="50"/>
      <c r="W14" s="50"/>
      <c r="X14" s="137"/>
    </row>
    <row r="15" spans="1:24" ht="24.95" customHeight="1" thickBot="1" x14ac:dyDescent="0.3">
      <c r="A15" s="136"/>
      <c r="B15" s="64">
        <v>24</v>
      </c>
      <c r="C15" s="59" t="str">
        <f>Entries!E26</f>
        <v>Nigel Drew, Mark Rumble</v>
      </c>
      <c r="D15" s="61" t="str">
        <f>Entries!I26</f>
        <v>Birkenhead</v>
      </c>
      <c r="E15" s="28">
        <v>4</v>
      </c>
      <c r="F15" s="44"/>
      <c r="G15" s="45"/>
      <c r="H15" s="45"/>
      <c r="I15" s="46" t="str">
        <f t="shared" si="0"/>
        <v/>
      </c>
      <c r="J15" s="31">
        <v>8</v>
      </c>
      <c r="K15" s="29"/>
      <c r="L15" s="30"/>
      <c r="M15" s="30"/>
      <c r="N15" s="46" t="str">
        <f t="shared" si="1"/>
        <v/>
      </c>
      <c r="O15" s="31">
        <v>6</v>
      </c>
      <c r="P15" s="32"/>
      <c r="Q15" s="33"/>
      <c r="R15" s="33"/>
      <c r="S15" s="46" t="str">
        <f t="shared" si="2"/>
        <v/>
      </c>
      <c r="T15" s="54"/>
      <c r="U15" s="51"/>
      <c r="V15" s="51"/>
      <c r="W15" s="51"/>
      <c r="X15" s="138"/>
    </row>
    <row r="16" spans="1:24" ht="24.95" customHeight="1" x14ac:dyDescent="0.25">
      <c r="A16" s="134">
        <v>7</v>
      </c>
      <c r="B16" s="62">
        <v>25</v>
      </c>
      <c r="C16" s="58" t="str">
        <f>Entries!E29</f>
        <v>Brent Malcolm, Graham Skellern</v>
      </c>
      <c r="D16" s="60" t="str">
        <f>Entries!I29</f>
        <v>Takapuna</v>
      </c>
      <c r="E16" s="56">
        <v>5</v>
      </c>
      <c r="F16" s="47"/>
      <c r="G16" s="48"/>
      <c r="H16" s="48"/>
      <c r="I16" s="49" t="str">
        <f t="shared" si="0"/>
        <v/>
      </c>
      <c r="J16" s="34">
        <v>2</v>
      </c>
      <c r="K16" s="35"/>
      <c r="L16" s="36"/>
      <c r="M16" s="36"/>
      <c r="N16" s="49" t="str">
        <f t="shared" si="1"/>
        <v/>
      </c>
      <c r="O16" s="34">
        <v>1</v>
      </c>
      <c r="P16" s="37"/>
      <c r="Q16" s="38"/>
      <c r="R16" s="38"/>
      <c r="S16" s="49" t="str">
        <f t="shared" si="2"/>
        <v/>
      </c>
      <c r="T16" s="55"/>
      <c r="U16" s="52"/>
      <c r="V16" s="52"/>
      <c r="W16" s="52"/>
      <c r="X16" s="27" t="s">
        <v>250</v>
      </c>
    </row>
    <row r="17" spans="1:24" ht="24.95" customHeight="1" thickBot="1" x14ac:dyDescent="0.3">
      <c r="A17" s="135"/>
      <c r="B17" s="63">
        <v>26</v>
      </c>
      <c r="C17" s="58" t="str">
        <f>Entries!E28</f>
        <v>Bob Telfer, Murray Mathieson</v>
      </c>
      <c r="D17" s="60" t="str">
        <f>Entries!I28</f>
        <v>Takapuna</v>
      </c>
      <c r="E17" s="21">
        <v>5</v>
      </c>
      <c r="F17" s="41"/>
      <c r="G17" s="42"/>
      <c r="H17" s="42"/>
      <c r="I17" s="43" t="str">
        <f t="shared" si="0"/>
        <v/>
      </c>
      <c r="J17" s="24">
        <v>3</v>
      </c>
      <c r="K17" s="22"/>
      <c r="L17" s="23"/>
      <c r="M17" s="23"/>
      <c r="N17" s="43" t="str">
        <f t="shared" si="1"/>
        <v/>
      </c>
      <c r="O17" s="24">
        <v>8</v>
      </c>
      <c r="P17" s="25"/>
      <c r="Q17" s="26"/>
      <c r="R17" s="26"/>
      <c r="S17" s="43" t="str">
        <f t="shared" si="2"/>
        <v/>
      </c>
      <c r="T17" s="53"/>
      <c r="U17" s="50"/>
      <c r="V17" s="50"/>
      <c r="W17" s="50"/>
      <c r="X17" s="137"/>
    </row>
    <row r="18" spans="1:24" ht="24.95" customHeight="1" x14ac:dyDescent="0.25">
      <c r="A18" s="135"/>
      <c r="B18" s="64">
        <v>27</v>
      </c>
      <c r="C18" s="57" t="str">
        <f>Entries!E27</f>
        <v>John Goebers, Peter Signal</v>
      </c>
      <c r="D18" s="20" t="str">
        <f>Entries!I27</f>
        <v>Riverhead</v>
      </c>
      <c r="E18" s="21">
        <v>6</v>
      </c>
      <c r="F18" s="41"/>
      <c r="G18" s="42"/>
      <c r="H18" s="42"/>
      <c r="I18" s="43" t="str">
        <f t="shared" si="0"/>
        <v/>
      </c>
      <c r="J18" s="24">
        <v>2</v>
      </c>
      <c r="K18" s="22"/>
      <c r="L18" s="23"/>
      <c r="M18" s="23"/>
      <c r="N18" s="43" t="str">
        <f t="shared" si="1"/>
        <v/>
      </c>
      <c r="O18" s="24">
        <v>8</v>
      </c>
      <c r="P18" s="25"/>
      <c r="Q18" s="26"/>
      <c r="R18" s="26"/>
      <c r="S18" s="43" t="str">
        <f t="shared" si="2"/>
        <v/>
      </c>
      <c r="T18" s="53"/>
      <c r="U18" s="50"/>
      <c r="V18" s="50"/>
      <c r="W18" s="50"/>
      <c r="X18" s="137"/>
    </row>
    <row r="19" spans="1:24" ht="24.95" customHeight="1" thickBot="1" x14ac:dyDescent="0.3">
      <c r="A19" s="136"/>
      <c r="B19" s="64">
        <v>28</v>
      </c>
      <c r="C19" s="59" t="str">
        <f>Entries!E30</f>
        <v>John Walker, Colin Rogan</v>
      </c>
      <c r="D19" s="61" t="str">
        <f>Entries!I30</f>
        <v>Browns Bay</v>
      </c>
      <c r="E19" s="28">
        <v>6</v>
      </c>
      <c r="F19" s="44"/>
      <c r="G19" s="45"/>
      <c r="H19" s="45"/>
      <c r="I19" s="46" t="str">
        <f>IF(H19&gt;0,G19-H19,"")</f>
        <v/>
      </c>
      <c r="J19" s="31">
        <v>3</v>
      </c>
      <c r="K19" s="29"/>
      <c r="L19" s="30"/>
      <c r="M19" s="30"/>
      <c r="N19" s="46" t="str">
        <f>IF(M19&gt;0,L19-M19,"")</f>
        <v/>
      </c>
      <c r="O19" s="31">
        <v>1</v>
      </c>
      <c r="P19" s="32"/>
      <c r="Q19" s="33"/>
      <c r="R19" s="33"/>
      <c r="S19" s="46" t="str">
        <f>IF(R19&gt;0,Q19-R19,"")</f>
        <v/>
      </c>
      <c r="T19" s="54"/>
      <c r="U19" s="51"/>
      <c r="V19" s="51"/>
      <c r="W19" s="51"/>
      <c r="X19" s="138"/>
    </row>
    <row r="20" spans="1:24" ht="24.95" customHeight="1" x14ac:dyDescent="0.25">
      <c r="A20" s="134">
        <v>8</v>
      </c>
      <c r="B20" s="62">
        <v>29</v>
      </c>
      <c r="C20" s="57" t="str">
        <f>Entries!E31</f>
        <v>Joseph Korkis, Warren Lush</v>
      </c>
      <c r="D20" s="20" t="str">
        <f>Entries!I31</f>
        <v>Birkenhead</v>
      </c>
      <c r="E20" s="56">
        <v>7</v>
      </c>
      <c r="F20" s="47"/>
      <c r="G20" s="48"/>
      <c r="H20" s="48"/>
      <c r="I20" s="49" t="str">
        <f t="shared" ref="I20:I22" si="3">IF(H20&gt;0,G20-H20,"")</f>
        <v/>
      </c>
      <c r="J20" s="34">
        <v>4</v>
      </c>
      <c r="K20" s="35"/>
      <c r="L20" s="36"/>
      <c r="M20" s="36"/>
      <c r="N20" s="49" t="str">
        <f t="shared" ref="N20:N22" si="4">IF(M20&gt;0,L20-M20,"")</f>
        <v/>
      </c>
      <c r="O20" s="34">
        <v>3</v>
      </c>
      <c r="P20" s="37"/>
      <c r="Q20" s="38"/>
      <c r="R20" s="38"/>
      <c r="S20" s="49" t="str">
        <f t="shared" ref="S20:S22" si="5">IF(R20&gt;0,Q20-R20,"")</f>
        <v/>
      </c>
      <c r="T20" s="55"/>
      <c r="U20" s="52"/>
      <c r="V20" s="52"/>
      <c r="W20" s="52"/>
      <c r="X20" s="27" t="s">
        <v>250</v>
      </c>
    </row>
    <row r="21" spans="1:24" ht="24.95" customHeight="1" x14ac:dyDescent="0.25">
      <c r="A21" s="135"/>
      <c r="B21" s="63">
        <v>30</v>
      </c>
      <c r="C21" s="58" t="str">
        <f>Entries!E32</f>
        <v>Peter Nathan, Chad Nathan</v>
      </c>
      <c r="D21" s="60" t="str">
        <f>Entries!I32</f>
        <v>Birkenhead</v>
      </c>
      <c r="E21" s="21">
        <v>7</v>
      </c>
      <c r="F21" s="41"/>
      <c r="G21" s="42"/>
      <c r="H21" s="42"/>
      <c r="I21" s="43" t="str">
        <f t="shared" si="3"/>
        <v/>
      </c>
      <c r="J21" s="24">
        <v>5</v>
      </c>
      <c r="K21" s="22"/>
      <c r="L21" s="23"/>
      <c r="M21" s="23"/>
      <c r="N21" s="43" t="str">
        <f t="shared" si="4"/>
        <v/>
      </c>
      <c r="O21" s="24">
        <v>2</v>
      </c>
      <c r="P21" s="25"/>
      <c r="Q21" s="26"/>
      <c r="R21" s="26"/>
      <c r="S21" s="43" t="str">
        <f t="shared" si="5"/>
        <v/>
      </c>
      <c r="T21" s="53"/>
      <c r="U21" s="50"/>
      <c r="V21" s="50"/>
      <c r="W21" s="50"/>
      <c r="X21" s="137"/>
    </row>
    <row r="22" spans="1:24" ht="24.95" customHeight="1" x14ac:dyDescent="0.25">
      <c r="A22" s="135"/>
      <c r="B22" s="64">
        <v>31</v>
      </c>
      <c r="C22" s="58" t="str">
        <f>Entries!E33</f>
        <v>David Callaway, Graham Dorreen</v>
      </c>
      <c r="D22" s="60" t="str">
        <f>Entries!I33</f>
        <v>Takapuna</v>
      </c>
      <c r="E22" s="21">
        <v>8</v>
      </c>
      <c r="F22" s="41"/>
      <c r="G22" s="42"/>
      <c r="H22" s="42"/>
      <c r="I22" s="43" t="str">
        <f t="shared" si="3"/>
        <v/>
      </c>
      <c r="J22" s="24">
        <v>4</v>
      </c>
      <c r="K22" s="22"/>
      <c r="L22" s="23"/>
      <c r="M22" s="23"/>
      <c r="N22" s="43" t="str">
        <f t="shared" si="4"/>
        <v/>
      </c>
      <c r="O22" s="24">
        <v>2</v>
      </c>
      <c r="P22" s="25"/>
      <c r="Q22" s="26"/>
      <c r="R22" s="26"/>
      <c r="S22" s="43" t="str">
        <f t="shared" si="5"/>
        <v/>
      </c>
      <c r="T22" s="53"/>
      <c r="U22" s="50"/>
      <c r="V22" s="50"/>
      <c r="W22" s="50"/>
      <c r="X22" s="137"/>
    </row>
    <row r="23" spans="1:24" ht="24.95" customHeight="1" thickBot="1" x14ac:dyDescent="0.3">
      <c r="A23" s="136"/>
      <c r="B23" s="65">
        <v>32</v>
      </c>
      <c r="C23" s="59" t="str">
        <f>Entries!E34</f>
        <v>Keith Benson, Andy Dorrance</v>
      </c>
      <c r="D23" s="61" t="str">
        <f>Entries!I34</f>
        <v>Manly</v>
      </c>
      <c r="E23" s="28">
        <v>8</v>
      </c>
      <c r="F23" s="44"/>
      <c r="G23" s="45"/>
      <c r="H23" s="45"/>
      <c r="I23" s="46" t="str">
        <f>IF(H23&gt;0,G23-H23,"")</f>
        <v/>
      </c>
      <c r="J23" s="31">
        <v>5</v>
      </c>
      <c r="K23" s="29"/>
      <c r="L23" s="30"/>
      <c r="M23" s="30"/>
      <c r="N23" s="46" t="str">
        <f>IF(M23&gt;0,L23-M23,"")</f>
        <v/>
      </c>
      <c r="O23" s="31">
        <v>3</v>
      </c>
      <c r="P23" s="32"/>
      <c r="Q23" s="33"/>
      <c r="R23" s="33"/>
      <c r="S23" s="46" t="str">
        <f>IF(R23&gt;0,Q23-R23,"")</f>
        <v/>
      </c>
      <c r="T23" s="54"/>
      <c r="U23" s="51"/>
      <c r="V23" s="51"/>
      <c r="W23" s="51"/>
      <c r="X23" s="138"/>
    </row>
  </sheetData>
  <mergeCells count="24">
    <mergeCell ref="A16:A19"/>
    <mergeCell ref="X17:X19"/>
    <mergeCell ref="A20:A23"/>
    <mergeCell ref="X21:X23"/>
    <mergeCell ref="T6:W6"/>
    <mergeCell ref="X6:X7"/>
    <mergeCell ref="A8:A11"/>
    <mergeCell ref="X9:X11"/>
    <mergeCell ref="A12:A15"/>
    <mergeCell ref="X13:X15"/>
    <mergeCell ref="A6:B7"/>
    <mergeCell ref="C6:C7"/>
    <mergeCell ref="D6:D7"/>
    <mergeCell ref="E6:I6"/>
    <mergeCell ref="J6:N6"/>
    <mergeCell ref="O6:S6"/>
    <mergeCell ref="E1:O3"/>
    <mergeCell ref="P1:X2"/>
    <mergeCell ref="A2:C2"/>
    <mergeCell ref="A3:C3"/>
    <mergeCell ref="P3:X5"/>
    <mergeCell ref="A4:C4"/>
    <mergeCell ref="E4:O5"/>
    <mergeCell ref="A5:C5"/>
  </mergeCells>
  <pageMargins left="0.7" right="0.7" top="0.75" bottom="0.75" header="0.3" footer="0.3"/>
  <pageSetup paperSize="9" scale="8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1C3C9-596F-448F-B995-4B35D34254B6}">
  <sheetPr>
    <pageSetUpPr fitToPage="1"/>
  </sheetPr>
  <dimension ref="A1:X15"/>
  <sheetViews>
    <sheetView tabSelected="1" zoomScaleNormal="100" workbookViewId="0">
      <selection activeCell="D2" sqref="D2"/>
    </sheetView>
  </sheetViews>
  <sheetFormatPr defaultRowHeight="15" x14ac:dyDescent="0.25"/>
  <cols>
    <col min="1" max="2" width="3.140625" customWidth="1"/>
    <col min="3" max="3" width="30.7109375" bestFit="1" customWidth="1"/>
    <col min="4" max="4" width="17.85546875" customWidth="1"/>
    <col min="5" max="5" width="2.7109375" customWidth="1"/>
    <col min="6" max="6" width="4.7109375" customWidth="1"/>
    <col min="7" max="8" width="4.7109375" style="40" customWidth="1"/>
    <col min="9" max="9" width="4.7109375" customWidth="1"/>
    <col min="10" max="10" width="2.7109375" customWidth="1"/>
    <col min="11" max="14" width="4.7109375" customWidth="1"/>
    <col min="15" max="15" width="2.7109375" customWidth="1"/>
    <col min="16" max="21" width="4.7109375" customWidth="1"/>
    <col min="22" max="22" width="5.7109375" customWidth="1"/>
    <col min="23" max="23" width="4.7109375" customWidth="1"/>
    <col min="24" max="24" width="18.28515625" customWidth="1"/>
  </cols>
  <sheetData>
    <row r="1" spans="1:24" x14ac:dyDescent="0.25">
      <c r="A1" s="6" t="s">
        <v>270</v>
      </c>
      <c r="B1" s="7"/>
      <c r="C1" s="7"/>
      <c r="D1" s="8"/>
      <c r="E1" s="102"/>
      <c r="F1" s="103"/>
      <c r="G1" s="103"/>
      <c r="H1" s="103"/>
      <c r="I1" s="103"/>
      <c r="J1" s="103"/>
      <c r="K1" s="103"/>
      <c r="L1" s="103"/>
      <c r="M1" s="103"/>
      <c r="N1" s="103"/>
      <c r="O1" s="104"/>
      <c r="P1" s="108" t="s">
        <v>232</v>
      </c>
      <c r="Q1" s="109"/>
      <c r="R1" s="109"/>
      <c r="S1" s="109"/>
      <c r="T1" s="109"/>
      <c r="U1" s="109"/>
      <c r="V1" s="109"/>
      <c r="W1" s="109"/>
      <c r="X1" s="110"/>
    </row>
    <row r="2" spans="1:24" x14ac:dyDescent="0.25">
      <c r="A2" s="114" t="s">
        <v>301</v>
      </c>
      <c r="B2" s="115"/>
      <c r="C2" s="116"/>
      <c r="D2" s="9" t="s">
        <v>307</v>
      </c>
      <c r="E2" s="105"/>
      <c r="F2" s="106"/>
      <c r="G2" s="106"/>
      <c r="H2" s="106"/>
      <c r="I2" s="106"/>
      <c r="J2" s="106"/>
      <c r="K2" s="106"/>
      <c r="L2" s="106"/>
      <c r="M2" s="106"/>
      <c r="N2" s="106"/>
      <c r="O2" s="107"/>
      <c r="P2" s="111"/>
      <c r="Q2" s="112"/>
      <c r="R2" s="112"/>
      <c r="S2" s="112"/>
      <c r="T2" s="112"/>
      <c r="U2" s="112"/>
      <c r="V2" s="112"/>
      <c r="W2" s="112"/>
      <c r="X2" s="113"/>
    </row>
    <row r="3" spans="1:24" ht="20.25" customHeight="1" thickBot="1" x14ac:dyDescent="0.3">
      <c r="A3" s="114" t="s">
        <v>233</v>
      </c>
      <c r="B3" s="115"/>
      <c r="C3" s="116"/>
      <c r="D3" s="10"/>
      <c r="E3" s="105"/>
      <c r="F3" s="106"/>
      <c r="G3" s="106"/>
      <c r="H3" s="106"/>
      <c r="I3" s="106"/>
      <c r="J3" s="106"/>
      <c r="K3" s="106"/>
      <c r="L3" s="106"/>
      <c r="M3" s="106"/>
      <c r="N3" s="106"/>
      <c r="O3" s="107"/>
      <c r="P3" s="117" t="s">
        <v>234</v>
      </c>
      <c r="Q3" s="118"/>
      <c r="R3" s="118"/>
      <c r="S3" s="118"/>
      <c r="T3" s="118"/>
      <c r="U3" s="118"/>
      <c r="V3" s="118"/>
      <c r="W3" s="118"/>
      <c r="X3" s="119"/>
    </row>
    <row r="4" spans="1:24" ht="15.75" thickBot="1" x14ac:dyDescent="0.3">
      <c r="A4" s="123" t="s">
        <v>289</v>
      </c>
      <c r="B4" s="124"/>
      <c r="C4" s="125"/>
      <c r="D4" s="11" t="s">
        <v>290</v>
      </c>
      <c r="E4" s="126" t="s">
        <v>251</v>
      </c>
      <c r="F4" s="127"/>
      <c r="G4" s="127"/>
      <c r="H4" s="127"/>
      <c r="I4" s="127"/>
      <c r="J4" s="127"/>
      <c r="K4" s="127"/>
      <c r="L4" s="127"/>
      <c r="M4" s="127"/>
      <c r="N4" s="127"/>
      <c r="O4" s="128"/>
      <c r="P4" s="117"/>
      <c r="Q4" s="118"/>
      <c r="R4" s="118"/>
      <c r="S4" s="118"/>
      <c r="T4" s="118"/>
      <c r="U4" s="118"/>
      <c r="V4" s="118"/>
      <c r="W4" s="118"/>
      <c r="X4" s="119"/>
    </row>
    <row r="5" spans="1:24" ht="15.75" thickBot="1" x14ac:dyDescent="0.3">
      <c r="A5" s="132"/>
      <c r="B5" s="133"/>
      <c r="C5" s="133"/>
      <c r="D5" s="11" t="s">
        <v>252</v>
      </c>
      <c r="E5" s="129"/>
      <c r="F5" s="130"/>
      <c r="G5" s="130"/>
      <c r="H5" s="130"/>
      <c r="I5" s="130"/>
      <c r="J5" s="130"/>
      <c r="K5" s="130"/>
      <c r="L5" s="130"/>
      <c r="M5" s="130"/>
      <c r="N5" s="130"/>
      <c r="O5" s="131"/>
      <c r="P5" s="120"/>
      <c r="Q5" s="121"/>
      <c r="R5" s="121"/>
      <c r="S5" s="121"/>
      <c r="T5" s="121"/>
      <c r="U5" s="121"/>
      <c r="V5" s="121"/>
      <c r="W5" s="121"/>
      <c r="X5" s="122"/>
    </row>
    <row r="6" spans="1:24" ht="15" customHeight="1" thickBot="1" x14ac:dyDescent="0.3">
      <c r="A6" s="139" t="s">
        <v>235</v>
      </c>
      <c r="B6" s="140"/>
      <c r="C6" s="147" t="s">
        <v>236</v>
      </c>
      <c r="D6" s="149" t="s">
        <v>237</v>
      </c>
      <c r="E6" s="134" t="s">
        <v>238</v>
      </c>
      <c r="F6" s="150"/>
      <c r="G6" s="150"/>
      <c r="H6" s="150"/>
      <c r="I6" s="147"/>
      <c r="J6" s="134" t="s">
        <v>239</v>
      </c>
      <c r="K6" s="150"/>
      <c r="L6" s="150"/>
      <c r="M6" s="150"/>
      <c r="N6" s="147"/>
      <c r="O6" s="134" t="s">
        <v>240</v>
      </c>
      <c r="P6" s="150"/>
      <c r="Q6" s="150"/>
      <c r="R6" s="150"/>
      <c r="S6" s="150"/>
      <c r="T6" s="143" t="s">
        <v>241</v>
      </c>
      <c r="U6" s="144"/>
      <c r="V6" s="144"/>
      <c r="W6" s="145"/>
      <c r="X6" s="146" t="s">
        <v>242</v>
      </c>
    </row>
    <row r="7" spans="1:24" ht="45.75" thickBot="1" x14ac:dyDescent="0.3">
      <c r="A7" s="141"/>
      <c r="B7" s="142"/>
      <c r="C7" s="148"/>
      <c r="D7" s="135"/>
      <c r="E7" s="12" t="s">
        <v>243</v>
      </c>
      <c r="F7" s="13" t="s">
        <v>268</v>
      </c>
      <c r="G7" s="39" t="s">
        <v>244</v>
      </c>
      <c r="H7" s="39" t="s">
        <v>245</v>
      </c>
      <c r="I7" s="15" t="s">
        <v>246</v>
      </c>
      <c r="J7" s="12" t="s">
        <v>243</v>
      </c>
      <c r="K7" s="13" t="s">
        <v>268</v>
      </c>
      <c r="L7" s="14" t="s">
        <v>244</v>
      </c>
      <c r="M7" s="14" t="s">
        <v>245</v>
      </c>
      <c r="N7" s="15" t="s">
        <v>246</v>
      </c>
      <c r="O7" s="12" t="s">
        <v>243</v>
      </c>
      <c r="P7" s="13" t="s">
        <v>268</v>
      </c>
      <c r="Q7" s="14" t="s">
        <v>244</v>
      </c>
      <c r="R7" s="14" t="s">
        <v>245</v>
      </c>
      <c r="S7" s="15" t="s">
        <v>246</v>
      </c>
      <c r="T7" s="16" t="s">
        <v>247</v>
      </c>
      <c r="U7" s="17" t="s">
        <v>248</v>
      </c>
      <c r="V7" s="18" t="s">
        <v>249</v>
      </c>
      <c r="W7" s="19" t="s">
        <v>246</v>
      </c>
      <c r="X7" s="122"/>
    </row>
    <row r="8" spans="1:24" ht="24.95" customHeight="1" x14ac:dyDescent="0.25">
      <c r="A8" s="134">
        <v>9</v>
      </c>
      <c r="B8" s="62">
        <v>33</v>
      </c>
      <c r="C8" s="57" t="str">
        <f>Entries!E35</f>
        <v>Neil Fisher, David McMurchy</v>
      </c>
      <c r="D8" s="20" t="str">
        <f>Entries!I35</f>
        <v>Browns Bay</v>
      </c>
      <c r="E8" s="21">
        <v>1</v>
      </c>
      <c r="F8" s="41"/>
      <c r="G8" s="42"/>
      <c r="H8" s="42"/>
      <c r="I8" s="43" t="str">
        <f t="shared" ref="I8:I15" si="0">IF(H8&gt;0,G8-H8,"")</f>
        <v/>
      </c>
      <c r="J8" s="24">
        <v>6</v>
      </c>
      <c r="K8" s="22"/>
      <c r="L8" s="23"/>
      <c r="M8" s="23"/>
      <c r="N8" s="43" t="str">
        <f t="shared" ref="N8:N15" si="1">IF(M8&gt;0,L8-M8,"")</f>
        <v/>
      </c>
      <c r="O8" s="24">
        <v>4</v>
      </c>
      <c r="P8" s="25"/>
      <c r="Q8" s="26"/>
      <c r="R8" s="26"/>
      <c r="S8" s="43" t="str">
        <f t="shared" ref="S8:S15" si="2">IF(R8&gt;0,Q8-R8,"")</f>
        <v/>
      </c>
      <c r="T8" s="53"/>
      <c r="U8" s="50"/>
      <c r="V8" s="50"/>
      <c r="W8" s="50"/>
      <c r="X8" s="27" t="s">
        <v>250</v>
      </c>
    </row>
    <row r="9" spans="1:24" ht="24.95" customHeight="1" x14ac:dyDescent="0.25">
      <c r="A9" s="135"/>
      <c r="B9" s="63">
        <v>34</v>
      </c>
      <c r="C9" s="58" t="str">
        <f>Entries!E36</f>
        <v>Jack Huriwai, Jimmy Heath</v>
      </c>
      <c r="D9" s="60" t="str">
        <f>Entries!I36</f>
        <v>Birkenhead</v>
      </c>
      <c r="E9" s="21">
        <v>1</v>
      </c>
      <c r="F9" s="41"/>
      <c r="G9" s="42"/>
      <c r="H9" s="42"/>
      <c r="I9" s="43" t="str">
        <f t="shared" si="0"/>
        <v/>
      </c>
      <c r="J9" s="24">
        <v>7</v>
      </c>
      <c r="K9" s="22"/>
      <c r="L9" s="23"/>
      <c r="M9" s="23"/>
      <c r="N9" s="43" t="str">
        <f t="shared" si="1"/>
        <v/>
      </c>
      <c r="O9" s="24">
        <v>5</v>
      </c>
      <c r="P9" s="25"/>
      <c r="Q9" s="26"/>
      <c r="R9" s="26"/>
      <c r="S9" s="43" t="str">
        <f t="shared" si="2"/>
        <v/>
      </c>
      <c r="T9" s="53"/>
      <c r="U9" s="50"/>
      <c r="V9" s="50"/>
      <c r="W9" s="50"/>
      <c r="X9" s="137" t="s">
        <v>64</v>
      </c>
    </row>
    <row r="10" spans="1:24" ht="24.95" customHeight="1" x14ac:dyDescent="0.25">
      <c r="A10" s="135"/>
      <c r="B10" s="64">
        <v>35</v>
      </c>
      <c r="C10" s="58" t="str">
        <f>Entries!E37</f>
        <v>Murray Radojkovich, Phil Chisholm</v>
      </c>
      <c r="D10" s="60" t="str">
        <f>Entries!I37</f>
        <v>Mairangi Bay</v>
      </c>
      <c r="E10" s="21">
        <v>2</v>
      </c>
      <c r="F10" s="41"/>
      <c r="G10" s="42"/>
      <c r="H10" s="42"/>
      <c r="I10" s="43" t="str">
        <f t="shared" si="0"/>
        <v/>
      </c>
      <c r="J10" s="24">
        <v>6</v>
      </c>
      <c r="K10" s="22"/>
      <c r="L10" s="23"/>
      <c r="M10" s="23"/>
      <c r="N10" s="43" t="str">
        <f t="shared" si="1"/>
        <v/>
      </c>
      <c r="O10" s="24">
        <v>5</v>
      </c>
      <c r="P10" s="25"/>
      <c r="Q10" s="26"/>
      <c r="R10" s="26"/>
      <c r="S10" s="43" t="str">
        <f t="shared" si="2"/>
        <v/>
      </c>
      <c r="T10" s="53"/>
      <c r="U10" s="50"/>
      <c r="V10" s="50"/>
      <c r="W10" s="50"/>
      <c r="X10" s="137"/>
    </row>
    <row r="11" spans="1:24" ht="24.95" customHeight="1" thickBot="1" x14ac:dyDescent="0.3">
      <c r="A11" s="136"/>
      <c r="B11" s="64">
        <v>36</v>
      </c>
      <c r="C11" s="59" t="str">
        <f>Entries!E38</f>
        <v>Gordon Smith, Grant Goodwin</v>
      </c>
      <c r="D11" s="61" t="str">
        <f>Entries!I38</f>
        <v>Riverhead</v>
      </c>
      <c r="E11" s="28">
        <v>2</v>
      </c>
      <c r="F11" s="44"/>
      <c r="G11" s="45"/>
      <c r="H11" s="45"/>
      <c r="I11" s="46" t="str">
        <f t="shared" si="0"/>
        <v/>
      </c>
      <c r="J11" s="31">
        <v>7</v>
      </c>
      <c r="K11" s="29"/>
      <c r="L11" s="30"/>
      <c r="M11" s="30"/>
      <c r="N11" s="46" t="str">
        <f t="shared" si="1"/>
        <v/>
      </c>
      <c r="O11" s="31">
        <v>4</v>
      </c>
      <c r="P11" s="32"/>
      <c r="Q11" s="33"/>
      <c r="R11" s="33"/>
      <c r="S11" s="46" t="str">
        <f t="shared" si="2"/>
        <v/>
      </c>
      <c r="T11" s="54"/>
      <c r="U11" s="51"/>
      <c r="V11" s="51"/>
      <c r="W11" s="51"/>
      <c r="X11" s="138"/>
    </row>
    <row r="12" spans="1:24" ht="24.95" customHeight="1" x14ac:dyDescent="0.25">
      <c r="A12" s="134">
        <v>10</v>
      </c>
      <c r="B12" s="62">
        <v>37</v>
      </c>
      <c r="C12" s="57" t="str">
        <f>Entries!E39</f>
        <v>Peter Orgias, Allan Langley</v>
      </c>
      <c r="D12" s="20" t="str">
        <f>Entries!I39</f>
        <v>Mairangi Bay</v>
      </c>
      <c r="E12" s="21">
        <v>3</v>
      </c>
      <c r="F12" s="41"/>
      <c r="G12" s="42"/>
      <c r="H12" s="42"/>
      <c r="I12" s="43" t="str">
        <f t="shared" si="0"/>
        <v/>
      </c>
      <c r="J12" s="24">
        <v>1</v>
      </c>
      <c r="K12" s="22"/>
      <c r="L12" s="23"/>
      <c r="M12" s="23"/>
      <c r="N12" s="43" t="str">
        <f t="shared" si="1"/>
        <v/>
      </c>
      <c r="O12" s="24">
        <v>6</v>
      </c>
      <c r="P12" s="25"/>
      <c r="Q12" s="26"/>
      <c r="R12" s="26"/>
      <c r="S12" s="43" t="str">
        <f t="shared" si="2"/>
        <v/>
      </c>
      <c r="T12" s="53"/>
      <c r="U12" s="50"/>
      <c r="V12" s="50"/>
      <c r="W12" s="50"/>
      <c r="X12" s="27" t="s">
        <v>250</v>
      </c>
    </row>
    <row r="13" spans="1:24" ht="24.95" customHeight="1" x14ac:dyDescent="0.25">
      <c r="A13" s="135"/>
      <c r="B13" s="63">
        <v>38</v>
      </c>
      <c r="C13" s="58" t="str">
        <f>Entries!E40</f>
        <v>Brian Nolan, Michael Thomas</v>
      </c>
      <c r="D13" s="60" t="str">
        <f>Entries!I40</f>
        <v>Mairangi Bay</v>
      </c>
      <c r="E13" s="21">
        <v>3</v>
      </c>
      <c r="F13" s="41"/>
      <c r="G13" s="42"/>
      <c r="H13" s="42"/>
      <c r="I13" s="43" t="str">
        <f t="shared" si="0"/>
        <v/>
      </c>
      <c r="J13" s="24">
        <v>8</v>
      </c>
      <c r="K13" s="22"/>
      <c r="L13" s="23"/>
      <c r="M13" s="23"/>
      <c r="N13" s="43" t="str">
        <f t="shared" si="1"/>
        <v/>
      </c>
      <c r="O13" s="24">
        <v>7</v>
      </c>
      <c r="P13" s="25"/>
      <c r="Q13" s="26"/>
      <c r="R13" s="26"/>
      <c r="S13" s="43" t="str">
        <f t="shared" si="2"/>
        <v/>
      </c>
      <c r="T13" s="53"/>
      <c r="U13" s="50"/>
      <c r="V13" s="50"/>
      <c r="W13" s="50"/>
      <c r="X13" s="137"/>
    </row>
    <row r="14" spans="1:24" ht="24.95" customHeight="1" x14ac:dyDescent="0.25">
      <c r="A14" s="135"/>
      <c r="B14" s="64">
        <v>39</v>
      </c>
      <c r="C14" s="58" t="str">
        <f>Entries!E41</f>
        <v>Murray West, David den Hertog</v>
      </c>
      <c r="D14" s="60" t="str">
        <f>Entries!I41</f>
        <v>Hobsonville</v>
      </c>
      <c r="E14" s="21">
        <v>4</v>
      </c>
      <c r="F14" s="41"/>
      <c r="G14" s="42"/>
      <c r="H14" s="42"/>
      <c r="I14" s="43" t="str">
        <f t="shared" si="0"/>
        <v/>
      </c>
      <c r="J14" s="24">
        <v>1</v>
      </c>
      <c r="K14" s="22"/>
      <c r="L14" s="23"/>
      <c r="M14" s="23"/>
      <c r="N14" s="43" t="str">
        <f t="shared" si="1"/>
        <v/>
      </c>
      <c r="O14" s="24">
        <v>7</v>
      </c>
      <c r="P14" s="25"/>
      <c r="Q14" s="26"/>
      <c r="R14" s="26"/>
      <c r="S14" s="43" t="str">
        <f t="shared" si="2"/>
        <v/>
      </c>
      <c r="T14" s="53"/>
      <c r="U14" s="50"/>
      <c r="V14" s="50"/>
      <c r="W14" s="50"/>
      <c r="X14" s="137"/>
    </row>
    <row r="15" spans="1:24" ht="24.95" customHeight="1" thickBot="1" x14ac:dyDescent="0.3">
      <c r="A15" s="136"/>
      <c r="B15" s="65">
        <v>40</v>
      </c>
      <c r="C15" s="59" t="str">
        <f>Entries!E42</f>
        <v>Tony Rickerby, Laurie Kean</v>
      </c>
      <c r="D15" s="61" t="str">
        <f>Entries!I42</f>
        <v>Takapuna</v>
      </c>
      <c r="E15" s="28">
        <v>4</v>
      </c>
      <c r="F15" s="44"/>
      <c r="G15" s="45"/>
      <c r="H15" s="45"/>
      <c r="I15" s="46" t="str">
        <f t="shared" si="0"/>
        <v/>
      </c>
      <c r="J15" s="31">
        <v>8</v>
      </c>
      <c r="K15" s="29"/>
      <c r="L15" s="30"/>
      <c r="M15" s="30"/>
      <c r="N15" s="46" t="str">
        <f t="shared" si="1"/>
        <v/>
      </c>
      <c r="O15" s="31">
        <v>6</v>
      </c>
      <c r="P15" s="32"/>
      <c r="Q15" s="33"/>
      <c r="R15" s="33"/>
      <c r="S15" s="46" t="str">
        <f t="shared" si="2"/>
        <v/>
      </c>
      <c r="T15" s="54"/>
      <c r="U15" s="51"/>
      <c r="V15" s="51"/>
      <c r="W15" s="51"/>
      <c r="X15" s="138"/>
    </row>
  </sheetData>
  <mergeCells count="20">
    <mergeCell ref="T6:W6"/>
    <mergeCell ref="X6:X7"/>
    <mergeCell ref="A8:A11"/>
    <mergeCell ref="X9:X11"/>
    <mergeCell ref="A12:A15"/>
    <mergeCell ref="X13:X15"/>
    <mergeCell ref="A6:B7"/>
    <mergeCell ref="C6:C7"/>
    <mergeCell ref="D6:D7"/>
    <mergeCell ref="E6:I6"/>
    <mergeCell ref="J6:N6"/>
    <mergeCell ref="O6:S6"/>
    <mergeCell ref="E1:O3"/>
    <mergeCell ref="P1:X2"/>
    <mergeCell ref="A2:C2"/>
    <mergeCell ref="A3:C3"/>
    <mergeCell ref="P3:X5"/>
    <mergeCell ref="A4:C4"/>
    <mergeCell ref="E4:O5"/>
    <mergeCell ref="A5:C5"/>
  </mergeCells>
  <pageMargins left="0.7" right="0.7" top="0.75" bottom="0.75" header="0.3" footer="0.3"/>
  <pageSetup paperSize="9" scale="8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D3E76-70AC-405B-AEE8-17F4F1A5FFA8}">
  <dimension ref="A1:F30"/>
  <sheetViews>
    <sheetView zoomScaleNormal="100" zoomScaleSheetLayoutView="85" workbookViewId="0">
      <selection activeCell="B4" sqref="B4:C4"/>
    </sheetView>
  </sheetViews>
  <sheetFormatPr defaultColWidth="9.28515625" defaultRowHeight="25.5" customHeight="1" x14ac:dyDescent="0.25"/>
  <cols>
    <col min="1" max="1" width="33.7109375" style="67" customWidth="1"/>
    <col min="2" max="2" width="29.5703125" style="67" customWidth="1"/>
    <col min="3" max="5" width="20.7109375" style="67" customWidth="1"/>
    <col min="6" max="16384" width="9.28515625" style="67"/>
  </cols>
  <sheetData>
    <row r="1" spans="1:6" ht="50.25" customHeight="1" x14ac:dyDescent="0.25">
      <c r="A1" s="151" t="s">
        <v>287</v>
      </c>
      <c r="B1" s="152"/>
      <c r="C1" s="152"/>
      <c r="D1" s="152"/>
      <c r="E1" s="152"/>
      <c r="F1" s="70"/>
    </row>
    <row r="2" spans="1:6" ht="30.75" customHeight="1" x14ac:dyDescent="0.55000000000000004">
      <c r="A2" s="153" t="s">
        <v>288</v>
      </c>
      <c r="B2" s="154"/>
      <c r="C2" s="154"/>
      <c r="D2" s="154"/>
      <c r="E2" s="154"/>
      <c r="F2" s="71"/>
    </row>
    <row r="3" spans="1:6" ht="30.75" customHeight="1" x14ac:dyDescent="0.55000000000000004">
      <c r="A3" s="153"/>
      <c r="B3" s="154"/>
      <c r="C3" s="154"/>
      <c r="D3" s="154"/>
      <c r="E3" s="154"/>
      <c r="F3" s="72"/>
    </row>
    <row r="4" spans="1:6" ht="41.25" customHeight="1" x14ac:dyDescent="0.45">
      <c r="B4" s="155" t="s">
        <v>291</v>
      </c>
      <c r="C4" s="155"/>
      <c r="D4" s="66"/>
      <c r="E4" s="66"/>
      <c r="F4" s="72"/>
    </row>
    <row r="5" spans="1:6" ht="30.75" customHeight="1" x14ac:dyDescent="0.45">
      <c r="A5" s="73"/>
      <c r="B5" s="69" t="s">
        <v>296</v>
      </c>
      <c r="C5" s="69" t="s">
        <v>285</v>
      </c>
      <c r="E5" s="72"/>
    </row>
    <row r="6" spans="1:6" ht="30.75" customHeight="1" x14ac:dyDescent="0.45">
      <c r="A6" s="74"/>
      <c r="B6" s="75" t="s">
        <v>286</v>
      </c>
      <c r="C6" s="68" t="s">
        <v>273</v>
      </c>
      <c r="D6" s="68" t="s">
        <v>274</v>
      </c>
      <c r="E6" s="72"/>
    </row>
    <row r="7" spans="1:6" s="76" customFormat="1" ht="36" customHeight="1" thickBot="1" x14ac:dyDescent="0.25">
      <c r="B7" s="76" t="s">
        <v>275</v>
      </c>
    </row>
    <row r="8" spans="1:6" s="76" customFormat="1" ht="25.5" customHeight="1" thickBot="1" x14ac:dyDescent="0.25">
      <c r="B8" s="77"/>
      <c r="C8" s="78"/>
      <c r="D8" s="79"/>
    </row>
    <row r="9" spans="1:6" s="76" customFormat="1" ht="24" customHeight="1" thickBot="1" x14ac:dyDescent="0.25">
      <c r="B9" s="80" t="s">
        <v>276</v>
      </c>
      <c r="C9" s="81"/>
    </row>
    <row r="10" spans="1:6" s="76" customFormat="1" ht="29.25" customHeight="1" thickBot="1" x14ac:dyDescent="0.25">
      <c r="A10" s="82"/>
      <c r="B10" s="83"/>
      <c r="C10" s="84"/>
    </row>
    <row r="11" spans="1:6" s="76" customFormat="1" ht="19.5" customHeight="1" thickBot="1" x14ac:dyDescent="0.25">
      <c r="A11" s="85"/>
      <c r="B11" s="82" t="s">
        <v>277</v>
      </c>
      <c r="C11" s="86"/>
      <c r="D11" s="81"/>
    </row>
    <row r="12" spans="1:6" s="76" customFormat="1" ht="21" customHeight="1" x14ac:dyDescent="0.2">
      <c r="A12" s="82"/>
      <c r="B12" s="87"/>
      <c r="C12" s="88"/>
      <c r="D12" s="84"/>
    </row>
    <row r="13" spans="1:6" s="76" customFormat="1" ht="31.9" customHeight="1" thickBot="1" x14ac:dyDescent="0.25">
      <c r="A13" s="99"/>
      <c r="B13" s="86"/>
      <c r="C13" s="89"/>
      <c r="D13" s="84"/>
    </row>
    <row r="14" spans="1:6" s="76" customFormat="1" ht="25.15" customHeight="1" thickBot="1" x14ac:dyDescent="0.25">
      <c r="A14" s="100"/>
      <c r="B14" s="80" t="s">
        <v>278</v>
      </c>
      <c r="C14" s="97"/>
      <c r="D14" s="84"/>
    </row>
    <row r="15" spans="1:6" s="76" customFormat="1" ht="32.25" customHeight="1" x14ac:dyDescent="0.2">
      <c r="A15" s="99"/>
      <c r="B15" s="79"/>
      <c r="C15" s="82"/>
      <c r="D15" s="84"/>
    </row>
    <row r="16" spans="1:6" s="76" customFormat="1" ht="39.75" customHeight="1" thickBot="1" x14ac:dyDescent="0.25">
      <c r="A16" s="99"/>
      <c r="B16" s="90"/>
      <c r="C16" s="82"/>
      <c r="D16" s="84"/>
    </row>
    <row r="17" spans="1:6" s="76" customFormat="1" ht="25.15" customHeight="1" thickBot="1" x14ac:dyDescent="0.25">
      <c r="A17" s="100"/>
      <c r="B17" s="82" t="s">
        <v>279</v>
      </c>
      <c r="D17" s="84"/>
      <c r="E17" s="91"/>
    </row>
    <row r="18" spans="1:6" s="76" customFormat="1" ht="28.5" customHeight="1" x14ac:dyDescent="0.2">
      <c r="A18" s="99"/>
      <c r="B18" s="87"/>
      <c r="D18" s="84"/>
    </row>
    <row r="19" spans="1:6" s="76" customFormat="1" ht="46.5" customHeight="1" thickBot="1" x14ac:dyDescent="0.25">
      <c r="A19" s="99"/>
      <c r="B19" s="86"/>
      <c r="D19" s="92"/>
    </row>
    <row r="20" spans="1:6" s="76" customFormat="1" ht="25.15" customHeight="1" thickBot="1" x14ac:dyDescent="0.25">
      <c r="A20" s="101"/>
      <c r="B20" s="80" t="s">
        <v>280</v>
      </c>
      <c r="C20" s="81"/>
      <c r="E20" s="93"/>
    </row>
    <row r="21" spans="1:6" s="76" customFormat="1" ht="25.15" customHeight="1" x14ac:dyDescent="0.2">
      <c r="A21" s="99"/>
      <c r="B21" s="82"/>
      <c r="C21" s="84"/>
      <c r="D21" s="84"/>
    </row>
    <row r="22" spans="1:6" s="76" customFormat="1" ht="39" customHeight="1" thickBot="1" x14ac:dyDescent="0.25">
      <c r="A22" s="82" t="s">
        <v>281</v>
      </c>
      <c r="B22" s="83"/>
      <c r="C22" s="84"/>
      <c r="D22" s="89"/>
    </row>
    <row r="23" spans="1:6" s="76" customFormat="1" ht="25.15" customHeight="1" thickBot="1" x14ac:dyDescent="0.25">
      <c r="A23" s="94"/>
      <c r="B23" s="82"/>
      <c r="C23" s="86"/>
    </row>
    <row r="24" spans="1:6" s="76" customFormat="1" ht="25.15" customHeight="1" thickBot="1" x14ac:dyDescent="0.25">
      <c r="A24" s="80" t="s">
        <v>282</v>
      </c>
      <c r="B24" s="87"/>
      <c r="C24" s="86"/>
    </row>
    <row r="25" spans="1:6" s="76" customFormat="1" ht="38.25" customHeight="1" thickBot="1" x14ac:dyDescent="0.25">
      <c r="A25" s="95" t="s">
        <v>283</v>
      </c>
      <c r="B25" s="86"/>
      <c r="C25" s="96"/>
    </row>
    <row r="26" spans="1:6" s="76" customFormat="1" ht="25.15" customHeight="1" thickBot="1" x14ac:dyDescent="0.25">
      <c r="A26" s="77"/>
      <c r="B26" s="80"/>
    </row>
    <row r="27" spans="1:6" s="76" customFormat="1" ht="25.15" customHeight="1" thickBot="1" x14ac:dyDescent="0.25">
      <c r="A27" s="80" t="s">
        <v>284</v>
      </c>
      <c r="B27" s="82"/>
    </row>
    <row r="28" spans="1:6" s="76" customFormat="1" ht="39" customHeight="1" x14ac:dyDescent="0.2">
      <c r="A28" s="97"/>
      <c r="B28" s="82"/>
    </row>
    <row r="29" spans="1:6" ht="25.5" customHeight="1" x14ac:dyDescent="0.4">
      <c r="A29" s="156"/>
      <c r="B29" s="156"/>
      <c r="C29" s="156"/>
      <c r="D29" s="156"/>
      <c r="E29" s="98"/>
      <c r="F29" s="98"/>
    </row>
    <row r="30" spans="1:6" ht="25.5" customHeight="1" x14ac:dyDescent="0.4">
      <c r="A30" s="98"/>
      <c r="B30" s="98"/>
      <c r="C30" s="98"/>
      <c r="D30" s="98"/>
      <c r="E30" s="98"/>
    </row>
  </sheetData>
  <mergeCells count="5">
    <mergeCell ref="A1:E1"/>
    <mergeCell ref="A2:E2"/>
    <mergeCell ref="A3:E3"/>
    <mergeCell ref="B4:C4"/>
    <mergeCell ref="A29:D29"/>
  </mergeCells>
  <pageMargins left="0.23622047244094491" right="0.23622047244094491" top="0.19685039370078741" bottom="0.19685039370078741" header="0.31496062992125984" footer="0.31496062992125984"/>
  <pageSetup paperSize="9" orientation="landscape" r:id="rId1"/>
  <rowBreaks count="1" manualBreakCount="1">
    <brk id="15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Entries</vt:lpstr>
      <vt:lpstr>Section 1 - 4</vt:lpstr>
      <vt:lpstr>Sections 5 - 8</vt:lpstr>
      <vt:lpstr>Sections 9 &amp; 10</vt:lpstr>
      <vt:lpstr>FINALS</vt:lpstr>
      <vt:lpstr>FINALS!Print_Area</vt:lpstr>
      <vt:lpstr>'Section 1 - 4'!Print_Area</vt:lpstr>
      <vt:lpstr>'Sections 5 - 8'!Print_Area</vt:lpstr>
      <vt:lpstr>'Sections 9 &amp; 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Bowls North Harbour</dc:creator>
  <cp:lastModifiedBy>Bowls North Harbour</cp:lastModifiedBy>
  <dcterms:created xsi:type="dcterms:W3CDTF">2020-10-09T00:54:34Z</dcterms:created>
  <dcterms:modified xsi:type="dcterms:W3CDTF">2022-06-13T20:30:34Z</dcterms:modified>
</cp:coreProperties>
</file>