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wls\Dropbox\BNH\2021-2022 Season\Player Points\"/>
    </mc:Choice>
  </mc:AlternateContent>
  <xr:revisionPtr revIDLastSave="0" documentId="13_ncr:1_{B7A5C027-DE67-4B4A-BB9C-9E84147C3B64}" xr6:coauthVersionLast="47" xr6:coauthVersionMax="47" xr10:uidLastSave="{00000000-0000-0000-0000-000000000000}"/>
  <bookViews>
    <workbookView xWindow="15" yWindow="15" windowWidth="20460" windowHeight="10890" firstSheet="1" activeTab="3" xr2:uid="{00000000-000D-0000-FFFF-FFFF00000000}"/>
  </bookViews>
  <sheets>
    <sheet name="Points Standings Open Women" sheetId="2" r:id="rId1"/>
    <sheet name="Points Standings Open Men" sheetId="1" r:id="rId2"/>
    <sheet name="Points Standings JR Wm 1-5" sheetId="4" r:id="rId3"/>
    <sheet name="Points Standings JR Men 1-5 " sheetId="3" r:id="rId4"/>
    <sheet name="Player Points" sheetId="5" r:id="rId5"/>
  </sheets>
  <definedNames>
    <definedName name="_xlnm._FilterDatabase" localSheetId="3" hidden="1">'Points Standings JR Men 1-5 '!$A$3:$P$35</definedName>
    <definedName name="_xlnm._FilterDatabase" localSheetId="2" hidden="1">'Points Standings JR Wm 1-5'!$A$3:$R$66</definedName>
    <definedName name="_xlnm._FilterDatabase" localSheetId="1" hidden="1">'Points Standings Open Men'!$A$3:$O$204</definedName>
    <definedName name="_xlnm._FilterDatabase" localSheetId="0" hidden="1">'Points Standings Open Women'!$A$3:$R$126</definedName>
    <definedName name="_xlnm.Print_Area" localSheetId="4">'Player Points'!$A$1:$E$39</definedName>
    <definedName name="_xlnm.Print_Area" localSheetId="3">'Points Standings JR Men 1-5 '!$A$1:$P$18</definedName>
    <definedName name="_xlnm.Print_Area" localSheetId="2">'Points Standings JR Wm 1-5'!$A$1:$Q$15</definedName>
    <definedName name="_xlnm.Print_Area" localSheetId="1">'Points Standings Open Men'!$A$1:$N$105</definedName>
    <definedName name="_xlnm.Print_Area" localSheetId="0">'Points Standings Open Women'!$A$1:$Q$77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5" i="4" l="1"/>
  <c r="A11" i="4"/>
  <c r="A7" i="4"/>
  <c r="A9" i="4"/>
  <c r="A10" i="4"/>
  <c r="A6" i="4"/>
  <c r="A13" i="4"/>
  <c r="A8" i="4"/>
  <c r="A12" i="4"/>
  <c r="A38" i="1"/>
  <c r="A39" i="1"/>
  <c r="A40" i="1"/>
  <c r="A41" i="1"/>
  <c r="A37" i="1"/>
  <c r="A6" i="1"/>
  <c r="A8" i="1"/>
  <c r="A9" i="1"/>
  <c r="A11" i="1"/>
  <c r="A13" i="1"/>
  <c r="A15" i="1"/>
  <c r="A16" i="1"/>
  <c r="A17" i="1"/>
  <c r="A19" i="1"/>
  <c r="A21" i="1"/>
  <c r="A22" i="1"/>
  <c r="A23" i="1"/>
  <c r="A24" i="1"/>
  <c r="A25" i="1"/>
  <c r="A28" i="1"/>
  <c r="A29" i="1"/>
  <c r="A30" i="1"/>
  <c r="A32" i="1"/>
  <c r="A33" i="1"/>
  <c r="A34" i="1"/>
  <c r="A26" i="1"/>
  <c r="A35" i="1"/>
  <c r="A36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G4" i="4"/>
  <c r="G4" i="3"/>
  <c r="F4" i="4"/>
  <c r="A11" i="3"/>
  <c r="A17" i="3"/>
  <c r="A18" i="3"/>
  <c r="A8" i="3"/>
  <c r="F5" i="1"/>
  <c r="A5" i="1" s="1"/>
  <c r="F20" i="1"/>
  <c r="A20" i="1" s="1"/>
  <c r="F7" i="1"/>
  <c r="A7" i="1" s="1"/>
  <c r="A36" i="2"/>
  <c r="F7" i="2"/>
  <c r="F12" i="1"/>
  <c r="A12" i="1" s="1"/>
  <c r="F4" i="1"/>
  <c r="A16" i="4"/>
  <c r="A14" i="4"/>
  <c r="A12" i="3"/>
  <c r="A15" i="3"/>
  <c r="A5" i="3"/>
  <c r="A7" i="3"/>
  <c r="A40" i="3"/>
  <c r="A14" i="3"/>
  <c r="A39" i="3"/>
  <c r="A38" i="3"/>
  <c r="A37" i="3"/>
  <c r="A36" i="3"/>
  <c r="A35" i="3"/>
  <c r="A34" i="3"/>
  <c r="A33" i="3"/>
  <c r="A32" i="3"/>
  <c r="A31" i="3"/>
  <c r="A10" i="3"/>
  <c r="A30" i="3"/>
  <c r="A9" i="3"/>
  <c r="A13" i="3"/>
  <c r="A29" i="3"/>
  <c r="A28" i="3"/>
  <c r="A27" i="3"/>
  <c r="A26" i="3"/>
  <c r="A25" i="3"/>
  <c r="A24" i="3"/>
  <c r="A6" i="3"/>
  <c r="A23" i="3"/>
  <c r="A22" i="3"/>
  <c r="A21" i="3"/>
  <c r="A20" i="3"/>
  <c r="A16" i="3"/>
  <c r="A19" i="3"/>
  <c r="G4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43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42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45" i="2"/>
  <c r="A21" i="2"/>
  <c r="A32" i="2"/>
  <c r="A31" i="2"/>
  <c r="A30" i="2"/>
  <c r="A29" i="2"/>
  <c r="A28" i="2"/>
  <c r="A41" i="2"/>
  <c r="A40" i="2"/>
  <c r="A39" i="2"/>
  <c r="A38" i="2"/>
  <c r="G27" i="1"/>
  <c r="A27" i="1" s="1"/>
  <c r="G14" i="1"/>
  <c r="A14" i="1" s="1"/>
  <c r="G31" i="1"/>
  <c r="A31" i="1" s="1"/>
  <c r="G10" i="1"/>
  <c r="A10" i="1" s="1"/>
  <c r="G18" i="1"/>
  <c r="A18" i="1" s="1"/>
  <c r="G11" i="2"/>
  <c r="G17" i="2"/>
  <c r="G6" i="2"/>
  <c r="G5" i="2"/>
  <c r="G8" i="2"/>
  <c r="F5" i="2"/>
  <c r="A4" i="4"/>
  <c r="A4" i="3"/>
  <c r="A42" i="2"/>
  <c r="A28" i="4"/>
  <c r="A27" i="4"/>
  <c r="A26" i="4"/>
  <c r="A25" i="4"/>
  <c r="A24" i="4"/>
  <c r="A23" i="4"/>
  <c r="A22" i="4"/>
  <c r="A21" i="4"/>
  <c r="A20" i="4"/>
  <c r="A19" i="4"/>
  <c r="A18" i="4"/>
  <c r="A15" i="4"/>
  <c r="A17" i="4"/>
  <c r="A27" i="2"/>
  <c r="A26" i="2"/>
  <c r="A44" i="2"/>
  <c r="A35" i="2"/>
  <c r="A61" i="2"/>
  <c r="A60" i="2"/>
  <c r="A59" i="2"/>
  <c r="A58" i="2"/>
  <c r="A104" i="2"/>
  <c r="A103" i="2"/>
  <c r="A102" i="2"/>
  <c r="A80" i="2"/>
  <c r="A66" i="2"/>
  <c r="A65" i="2"/>
  <c r="A64" i="2"/>
  <c r="A123" i="2"/>
  <c r="A15" i="2"/>
  <c r="A101" i="2"/>
  <c r="A4" i="1" l="1"/>
  <c r="A5" i="2"/>
  <c r="A54" i="2"/>
  <c r="A81" i="2" l="1"/>
  <c r="A33" i="2"/>
  <c r="A34" i="2"/>
  <c r="A50" i="2" l="1"/>
  <c r="A25" i="2" l="1"/>
  <c r="A51" i="2"/>
  <c r="A43" i="2" l="1"/>
  <c r="A18" i="2"/>
  <c r="A100" i="2"/>
  <c r="A114" i="2"/>
  <c r="A79" i="2"/>
  <c r="A78" i="2"/>
  <c r="A55" i="2"/>
  <c r="A57" i="2"/>
  <c r="A71" i="2"/>
  <c r="A77" i="2"/>
  <c r="A105" i="2"/>
  <c r="A10" i="2"/>
  <c r="A56" i="2"/>
  <c r="A46" i="2"/>
  <c r="A68" i="2"/>
  <c r="A86" i="2"/>
  <c r="A113" i="2"/>
  <c r="A67" i="2"/>
  <c r="A76" i="2"/>
  <c r="A63" i="2"/>
  <c r="A75" i="2"/>
  <c r="A62" i="2"/>
  <c r="A85" i="2"/>
  <c r="A92" i="2"/>
  <c r="A93" i="2"/>
  <c r="A97" i="2"/>
  <c r="A82" i="2"/>
  <c r="A84" i="2"/>
  <c r="A47" i="2"/>
  <c r="A49" i="2"/>
  <c r="A48" i="2"/>
  <c r="A112" i="2"/>
  <c r="A94" i="2"/>
  <c r="A11" i="2"/>
  <c r="A17" i="2"/>
  <c r="A111" i="2"/>
  <c r="A37" i="2"/>
  <c r="A110" i="2"/>
  <c r="A109" i="2"/>
  <c r="A74" i="2"/>
  <c r="A23" i="2"/>
  <c r="A107" i="2"/>
  <c r="A73" i="2"/>
  <c r="A22" i="2"/>
  <c r="A106" i="2"/>
  <c r="A72" i="2"/>
  <c r="A69" i="2"/>
  <c r="A70" i="2"/>
  <c r="A87" i="2"/>
  <c r="A98" i="2"/>
  <c r="A95" i="2"/>
  <c r="A99" i="2"/>
  <c r="A53" i="2"/>
  <c r="A96" i="2"/>
  <c r="A52" i="2"/>
  <c r="A118" i="2"/>
  <c r="A83" i="2"/>
  <c r="A120" i="2"/>
  <c r="A91" i="2"/>
  <c r="A108" i="2"/>
  <c r="A20" i="2"/>
  <c r="A9" i="2"/>
  <c r="A6" i="2"/>
  <c r="A121" i="2"/>
  <c r="A24" i="2"/>
  <c r="A117" i="2"/>
  <c r="A119" i="2"/>
  <c r="A14" i="2"/>
  <c r="A122" i="2"/>
  <c r="A13" i="2"/>
  <c r="A115" i="2"/>
  <c r="A16" i="2"/>
  <c r="A88" i="2"/>
  <c r="A89" i="2"/>
  <c r="A90" i="2"/>
  <c r="A4" i="2" l="1"/>
  <c r="A12" i="2"/>
  <c r="A8" i="2"/>
  <c r="A7" i="2"/>
  <c r="A116" i="2"/>
  <c r="A1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Robyne Walker</author>
  </authors>
  <commentList>
    <comment ref="G8" authorId="0" shapeId="0" xr:uid="{9B30DB28-D3CC-2D45-80EA-BCAEB44E5E24}">
      <text>
        <r>
          <rPr>
            <b/>
            <sz val="10"/>
            <color rgb="FF000000"/>
            <rFont val="Tahoma"/>
            <family val="2"/>
          </rPr>
          <t>Robyne Walker: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COC 1st
</t>
        </r>
      </text>
    </comment>
    <comment ref="F17" authorId="0" shapeId="0" xr:uid="{2DC6F3E2-785E-DB4D-9474-7505E8835B7F}">
      <text>
        <r>
          <rPr>
            <b/>
            <sz val="10"/>
            <color rgb="FF000000"/>
            <rFont val="Tahoma"/>
            <family val="2"/>
          </rPr>
          <t>Robyne Walker: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Triples - 3rd
</t>
        </r>
      </text>
    </comment>
    <comment ref="F18" authorId="0" shapeId="0" xr:uid="{B544CD3E-2E60-B54A-99DF-4181B0CE0BC9}">
      <text>
        <r>
          <rPr>
            <b/>
            <sz val="10"/>
            <color rgb="FF000000"/>
            <rFont val="Tahoma"/>
            <family val="2"/>
          </rPr>
          <t>Robyne Walker: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Triples - 2nd
</t>
        </r>
      </text>
    </comment>
    <comment ref="F22" authorId="0" shapeId="0" xr:uid="{A2F4619B-6108-5B47-8CC0-05DDACC97EA1}">
      <text>
        <r>
          <rPr>
            <b/>
            <sz val="10"/>
            <color rgb="FF000000"/>
            <rFont val="Tahoma"/>
            <family val="2"/>
          </rPr>
          <t>Robyne Walker: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Triples - 3rd
</t>
        </r>
      </text>
    </comment>
    <comment ref="F23" authorId="0" shapeId="0" xr:uid="{EC6064AF-EB5A-EF42-83CC-AA9FE606E63D}">
      <text>
        <r>
          <rPr>
            <b/>
            <sz val="10"/>
            <color rgb="FF000000"/>
            <rFont val="Tahoma"/>
            <family val="2"/>
          </rPr>
          <t>Robyne Walker: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Triples - 3rd
</t>
        </r>
      </text>
    </comment>
    <comment ref="F24" authorId="0" shapeId="0" xr:uid="{D1AF89FA-5D4B-0E44-9E8B-B627720FCC4E}">
      <text>
        <r>
          <rPr>
            <b/>
            <sz val="10"/>
            <color rgb="FF000000"/>
            <rFont val="Tahoma"/>
            <family val="2"/>
          </rPr>
          <t>Robyne Walker: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Triples - 2nd
</t>
        </r>
      </text>
    </comment>
    <comment ref="G42" authorId="0" shapeId="0" xr:uid="{DF3619AB-2E75-8F47-BF7F-F59D1BA8B378}">
      <text>
        <r>
          <rPr>
            <b/>
            <sz val="10"/>
            <color rgb="FF000000"/>
            <rFont val="Tahoma"/>
            <family val="2"/>
          </rPr>
          <t>Robyne Walker: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COC Singles 3rd
</t>
        </r>
      </text>
    </comment>
  </commentList>
</comments>
</file>

<file path=xl/sharedStrings.xml><?xml version="1.0" encoding="utf-8"?>
<sst xmlns="http://schemas.openxmlformats.org/spreadsheetml/2006/main" count="914" uniqueCount="476">
  <si>
    <t>Standing</t>
  </si>
  <si>
    <t>Player</t>
  </si>
  <si>
    <t>te</t>
  </si>
  <si>
    <t>Club</t>
  </si>
  <si>
    <t>Takapuna</t>
  </si>
  <si>
    <t>Orewa</t>
  </si>
  <si>
    <t>Birkenhead</t>
  </si>
  <si>
    <t>Browns Bay</t>
  </si>
  <si>
    <t>Glenfield</t>
  </si>
  <si>
    <t>Manly</t>
  </si>
  <si>
    <t>Stacy Munro</t>
  </si>
  <si>
    <t>Jerry Belcher</t>
  </si>
  <si>
    <t>Bob Telfer</t>
  </si>
  <si>
    <t>Jimmy Heath</t>
  </si>
  <si>
    <t>Bevan Smith</t>
  </si>
  <si>
    <t>Kevin Rainsford</t>
  </si>
  <si>
    <t>Tony Grantham</t>
  </si>
  <si>
    <t>Scott Mouton</t>
  </si>
  <si>
    <t>Gordon Jenkins</t>
  </si>
  <si>
    <t>Keith Benson</t>
  </si>
  <si>
    <t>Dave Pownall</t>
  </si>
  <si>
    <t>Jan Hutton</t>
  </si>
  <si>
    <t>Jan Howson</t>
  </si>
  <si>
    <t>Pennants</t>
  </si>
  <si>
    <t>Bowls3Five</t>
  </si>
  <si>
    <t>Centre Final  1st 40 2nd 20 3rd 10</t>
  </si>
  <si>
    <t>BNH Player Points Standings Junior Men 1-5</t>
  </si>
  <si>
    <t>BNH Player Points Standings Junior Women 1-5</t>
  </si>
  <si>
    <t xml:space="preserve">Milford </t>
  </si>
  <si>
    <t>Alwine Barlow</t>
  </si>
  <si>
    <t>G. Cowie</t>
  </si>
  <si>
    <t>J. Hutchinson</t>
  </si>
  <si>
    <t>D. Button</t>
  </si>
  <si>
    <t>D. Roe</t>
  </si>
  <si>
    <t>R. Griffin</t>
  </si>
  <si>
    <t>Brent Malcolm</t>
  </si>
  <si>
    <t>Northcote</t>
  </si>
  <si>
    <t>Trish Croot</t>
  </si>
  <si>
    <t>Anne Dorreen</t>
  </si>
  <si>
    <t>Jan Harrison</t>
  </si>
  <si>
    <t>Wendy Jensen</t>
  </si>
  <si>
    <t>Connie Mathieson</t>
  </si>
  <si>
    <t>Elaine McClintock</t>
  </si>
  <si>
    <t>Deb Presland</t>
  </si>
  <si>
    <t>Elizabeth Ring</t>
  </si>
  <si>
    <t>Theresa Rogers</t>
  </si>
  <si>
    <t>Rona Turner</t>
  </si>
  <si>
    <t>Robyne Walker</t>
  </si>
  <si>
    <t>Helensville</t>
  </si>
  <si>
    <t>Don Ambrose</t>
  </si>
  <si>
    <t>Steve Cox</t>
  </si>
  <si>
    <t>Scott Evans</t>
  </si>
  <si>
    <t>Shane Gibson</t>
  </si>
  <si>
    <t>John Hindmarch</t>
  </si>
  <si>
    <t>Bruce McClintock</t>
  </si>
  <si>
    <t>Graham Skellern</t>
  </si>
  <si>
    <t>Leon Wech</t>
  </si>
  <si>
    <t>Brian Wilson</t>
  </si>
  <si>
    <t>Mairangi Bay</t>
  </si>
  <si>
    <t>Riverhead</t>
  </si>
  <si>
    <t>Jacqui Belcher</t>
  </si>
  <si>
    <t>Jan Calcott</t>
  </si>
  <si>
    <t>Colleen Rice</t>
  </si>
  <si>
    <t>Phil Chisholm</t>
  </si>
  <si>
    <t>David Payne</t>
  </si>
  <si>
    <t>Zaylin Ross</t>
  </si>
  <si>
    <t>Adele Ineson</t>
  </si>
  <si>
    <t>Kerin Roberts</t>
  </si>
  <si>
    <t>Matt Higginson</t>
  </si>
  <si>
    <t>Millie Nathan</t>
  </si>
  <si>
    <t>Trish Hardy</t>
  </si>
  <si>
    <t>Judy Smith</t>
  </si>
  <si>
    <t>Lindsay Gilmore</t>
  </si>
  <si>
    <t>Richard Kimber</t>
  </si>
  <si>
    <t>Brendan Kelly</t>
  </si>
  <si>
    <t>Colin Rogan</t>
  </si>
  <si>
    <t>Murray Vallance</t>
  </si>
  <si>
    <t>Walter Howden</t>
  </si>
  <si>
    <t>Peter Clark</t>
  </si>
  <si>
    <t>Derek Button</t>
  </si>
  <si>
    <t>Maureen Howden</t>
  </si>
  <si>
    <t>Ann Pearce</t>
  </si>
  <si>
    <t>Irene Donaldson</t>
  </si>
  <si>
    <t>Alison Rennie</t>
  </si>
  <si>
    <t>Beryl McDonald</t>
  </si>
  <si>
    <t>Syd Hayman</t>
  </si>
  <si>
    <t>Dennis Polkinghorne</t>
  </si>
  <si>
    <t>Bruce Conquer</t>
  </si>
  <si>
    <t>Denham Furnell</t>
  </si>
  <si>
    <t>Glen Collard</t>
  </si>
  <si>
    <t>Graham Hamilton-Browne</t>
  </si>
  <si>
    <t>J. Buffery</t>
  </si>
  <si>
    <t>Grant Goodwin</t>
  </si>
  <si>
    <t>Gordon Smith</t>
  </si>
  <si>
    <t>John Tobin</t>
  </si>
  <si>
    <t>Brent Catton</t>
  </si>
  <si>
    <t>Duane McDonald</t>
  </si>
  <si>
    <t>David Ross</t>
  </si>
  <si>
    <t>Doug George</t>
  </si>
  <si>
    <t>Don MacKinnon</t>
  </si>
  <si>
    <t>Graham Dorreen</t>
  </si>
  <si>
    <t>Lindsay Knight</t>
  </si>
  <si>
    <t>Ray Arvidsen</t>
  </si>
  <si>
    <t>Marty Martinego</t>
  </si>
  <si>
    <t>Peter Louw</t>
  </si>
  <si>
    <t>Mike Paton</t>
  </si>
  <si>
    <t>Bruce Tatnell</t>
  </si>
  <si>
    <t>Martin Hitchings</t>
  </si>
  <si>
    <t>Noel Rooney</t>
  </si>
  <si>
    <t>Kevin Davey</t>
  </si>
  <si>
    <t>Willie McIvor</t>
  </si>
  <si>
    <t>Barbara Seddon</t>
  </si>
  <si>
    <t>Craig Warner</t>
  </si>
  <si>
    <t>Merv Malpas</t>
  </si>
  <si>
    <t>Rick Gaudin</t>
  </si>
  <si>
    <t>Gary French</t>
  </si>
  <si>
    <t>Lindsay Somerville</t>
  </si>
  <si>
    <t>David Owen</t>
  </si>
  <si>
    <t>Sunnybrae</t>
  </si>
  <si>
    <t>Guy Duley</t>
  </si>
  <si>
    <t>Mary Guldbrandsen</t>
  </si>
  <si>
    <t>Jackie Fisher</t>
  </si>
  <si>
    <t>Jan Jones</t>
  </si>
  <si>
    <t>Valda Miller</t>
  </si>
  <si>
    <t>Judy McSweeney</t>
  </si>
  <si>
    <t>Trish Higginson</t>
  </si>
  <si>
    <t>Trish O'Malley</t>
  </si>
  <si>
    <t>G. Hutcheson</t>
  </si>
  <si>
    <t>Tony Popplewell</t>
  </si>
  <si>
    <t>Geoff Ladd</t>
  </si>
  <si>
    <t>Larry Cain</t>
  </si>
  <si>
    <t>Garth Partridge</t>
  </si>
  <si>
    <t>Kerry Chapman</t>
  </si>
  <si>
    <t>Ric Lydford</t>
  </si>
  <si>
    <t>John Walker</t>
  </si>
  <si>
    <t>Neil Buckner</t>
  </si>
  <si>
    <t>Jan McGowan</t>
  </si>
  <si>
    <t>Keryl Blackburn</t>
  </si>
  <si>
    <t>Judith Seagar</t>
  </si>
  <si>
    <t>Sandra Coombe</t>
  </si>
  <si>
    <t>Noelene Culpan</t>
  </si>
  <si>
    <t>Gayle Wilkinson</t>
  </si>
  <si>
    <t>Jeanette Orgias</t>
  </si>
  <si>
    <t>Ruth Lynch</t>
  </si>
  <si>
    <t>Harry Moore</t>
  </si>
  <si>
    <t>Norm Scott-Morrison</t>
  </si>
  <si>
    <t>Tira Campbell</t>
  </si>
  <si>
    <t>Evan Thomas</t>
  </si>
  <si>
    <t>Mike Haggart</t>
  </si>
  <si>
    <t>Ronnie Moran</t>
  </si>
  <si>
    <t>Sheryl Wellington</t>
  </si>
  <si>
    <t>Marion Hakaraia</t>
  </si>
  <si>
    <t>Lauren Mills</t>
  </si>
  <si>
    <t>Pat Hutchings</t>
  </si>
  <si>
    <t>Margaret Oates</t>
  </si>
  <si>
    <t>Peter Sheehan</t>
  </si>
  <si>
    <t>Peter Signal</t>
  </si>
  <si>
    <t>Warren Seeque</t>
  </si>
  <si>
    <t>Lionel Drew</t>
  </si>
  <si>
    <t>Keith Burgess</t>
  </si>
  <si>
    <t>Gary Wallace</t>
  </si>
  <si>
    <t>Jules Loubser</t>
  </si>
  <si>
    <t>Warkworth</t>
  </si>
  <si>
    <t>Michelle Kean</t>
  </si>
  <si>
    <t>Gaye Horne</t>
  </si>
  <si>
    <t>Irene Costello</t>
  </si>
  <si>
    <t>Noeline Holdsworth</t>
  </si>
  <si>
    <t>Maharangi East</t>
  </si>
  <si>
    <t>Ian Coleman</t>
  </si>
  <si>
    <t>Hobsonville</t>
  </si>
  <si>
    <t>Mike Beretta</t>
  </si>
  <si>
    <t>Joy Preston</t>
  </si>
  <si>
    <t>Milford</t>
  </si>
  <si>
    <t>Caryl Miles</t>
  </si>
  <si>
    <t>J Lui</t>
  </si>
  <si>
    <t>Hobsonsville</t>
  </si>
  <si>
    <t>V Agar</t>
  </si>
  <si>
    <t>Murray Mathieson</t>
  </si>
  <si>
    <t>Mark Rumble</t>
  </si>
  <si>
    <t>M. O'Connell</t>
  </si>
  <si>
    <t>Peter Nathan</t>
  </si>
  <si>
    <t>Garry Banks</t>
  </si>
  <si>
    <t>Beach Haven</t>
  </si>
  <si>
    <t>P. Conners</t>
  </si>
  <si>
    <t>C. McNair</t>
  </si>
  <si>
    <t>V. O'Connor</t>
  </si>
  <si>
    <t>S. Batty</t>
  </si>
  <si>
    <t>D. Bawden</t>
  </si>
  <si>
    <t>C. Calder</t>
  </si>
  <si>
    <t>M. Gebsar</t>
  </si>
  <si>
    <t>D. French</t>
  </si>
  <si>
    <t>H. Jamieson</t>
  </si>
  <si>
    <t>Waimauku</t>
  </si>
  <si>
    <t>Mahurangi East</t>
  </si>
  <si>
    <t>J. Herd</t>
  </si>
  <si>
    <t>G. Bull</t>
  </si>
  <si>
    <t>R. Ruddell</t>
  </si>
  <si>
    <t>W. Hopgoed</t>
  </si>
  <si>
    <t>Bruce Travers</t>
  </si>
  <si>
    <t>Val Eadie</t>
  </si>
  <si>
    <t>Christine Langley</t>
  </si>
  <si>
    <t>Kaylene McNabb</t>
  </si>
  <si>
    <t>Jenny Wilson</t>
  </si>
  <si>
    <t>Andrew Wilson</t>
  </si>
  <si>
    <t>Mick Moodie</t>
  </si>
  <si>
    <t>Daymon Pierson</t>
  </si>
  <si>
    <t>Bev Lomas</t>
  </si>
  <si>
    <t>Player of the Year</t>
  </si>
  <si>
    <t>Event</t>
  </si>
  <si>
    <t>Winner</t>
  </si>
  <si>
    <t>Runner Up</t>
  </si>
  <si>
    <t>Semi Finalist</t>
  </si>
  <si>
    <t>PPL</t>
  </si>
  <si>
    <t>Ray Tomes</t>
  </si>
  <si>
    <t>Greg Taylor</t>
  </si>
  <si>
    <t>Shaun Bayne</t>
  </si>
  <si>
    <t>David Pierce</t>
  </si>
  <si>
    <t>Lin East</t>
  </si>
  <si>
    <t>Jan Gledhill</t>
  </si>
  <si>
    <t>Bart Robertson</t>
  </si>
  <si>
    <t>Ron Cowper</t>
  </si>
  <si>
    <t>Kylie Clark</t>
  </si>
  <si>
    <t>Terry Cullen</t>
  </si>
  <si>
    <t>K Downer</t>
  </si>
  <si>
    <t>M Preedy</t>
  </si>
  <si>
    <t>G Breckan</t>
  </si>
  <si>
    <t>Ian Coombe</t>
  </si>
  <si>
    <t>Ian Hardy</t>
  </si>
  <si>
    <t>Stewart McDonald</t>
  </si>
  <si>
    <t>Gary Stevens</t>
  </si>
  <si>
    <t>P Conn</t>
  </si>
  <si>
    <t>Megan Ratcliffe</t>
  </si>
  <si>
    <t>Geraldine Wight</t>
  </si>
  <si>
    <t>Judy Beacham</t>
  </si>
  <si>
    <t>Teri Hughes</t>
  </si>
  <si>
    <t>Francois Loubser</t>
  </si>
  <si>
    <t>S Charity</t>
  </si>
  <si>
    <t>M Burk</t>
  </si>
  <si>
    <t>Les Miley</t>
  </si>
  <si>
    <t>R Collins</t>
  </si>
  <si>
    <t>Lyndsay Knight</t>
  </si>
  <si>
    <t>C. Markham</t>
  </si>
  <si>
    <t>Ian McKenzie</t>
  </si>
  <si>
    <t>Roger Stokes</t>
  </si>
  <si>
    <t>Lyn Calver</t>
  </si>
  <si>
    <t>Val Kehely</t>
  </si>
  <si>
    <t>J Craven</t>
  </si>
  <si>
    <t>Joy Watkinson</t>
  </si>
  <si>
    <t>Keith Tattersall</t>
  </si>
  <si>
    <t>Merv Garred</t>
  </si>
  <si>
    <t>Peter Kawana</t>
  </si>
  <si>
    <t>Bruce Cochrane</t>
  </si>
  <si>
    <t>Sandy Cleghorn</t>
  </si>
  <si>
    <t>Joseph Korkis</t>
  </si>
  <si>
    <t>Rob Henson</t>
  </si>
  <si>
    <t>H Bailey</t>
  </si>
  <si>
    <t>N Fisher</t>
  </si>
  <si>
    <t>Rocky Harris</t>
  </si>
  <si>
    <t>David Carr</t>
  </si>
  <si>
    <t>Lyn Davey</t>
  </si>
  <si>
    <t>Eric Cockerton</t>
  </si>
  <si>
    <t>Jenny Boylen</t>
  </si>
  <si>
    <t>Roy Lomas</t>
  </si>
  <si>
    <t>Lindsay Meyer</t>
  </si>
  <si>
    <t>Elizabeth Lal</t>
  </si>
  <si>
    <t>Andrew Meyer</t>
  </si>
  <si>
    <t>Brian Munce</t>
  </si>
  <si>
    <t>Roy Parker</t>
  </si>
  <si>
    <t>K Glenn</t>
  </si>
  <si>
    <t>J Blackmore</t>
  </si>
  <si>
    <t>G Towler</t>
  </si>
  <si>
    <t>R Ponting</t>
  </si>
  <si>
    <t>R Vernall</t>
  </si>
  <si>
    <t>Mandy Little</t>
  </si>
  <si>
    <t>Sandra Hilson</t>
  </si>
  <si>
    <t>Eileen Ponting</t>
  </si>
  <si>
    <t>G Ball</t>
  </si>
  <si>
    <t>A Waters</t>
  </si>
  <si>
    <t>Pauline Hill</t>
  </si>
  <si>
    <t>Annie Harris</t>
  </si>
  <si>
    <t>Ross Ruddell</t>
  </si>
  <si>
    <t>Glenyse Gibson</t>
  </si>
  <si>
    <t>William Addenall</t>
  </si>
  <si>
    <t>K Logan</t>
  </si>
  <si>
    <t>L Watts</t>
  </si>
  <si>
    <t>Jack Hurawai</t>
  </si>
  <si>
    <t>Wayne Glogoski</t>
  </si>
  <si>
    <t>Brett O'Riley</t>
  </si>
  <si>
    <t>Neil Fisher</t>
  </si>
  <si>
    <t>Raymond Skoglund</t>
  </si>
  <si>
    <t>Chad Nathan</t>
  </si>
  <si>
    <t>Laurie Kean</t>
  </si>
  <si>
    <t>Chris Taylor</t>
  </si>
  <si>
    <t>Charlie McDonald</t>
  </si>
  <si>
    <t>Bik Cheung</t>
  </si>
  <si>
    <t>Marguerite Sakey</t>
  </si>
  <si>
    <t>Kathy Brown</t>
  </si>
  <si>
    <t>Julie Armstrong</t>
  </si>
  <si>
    <t>Dawn Whimp</t>
  </si>
  <si>
    <t>Anne Osborne</t>
  </si>
  <si>
    <t>Gerard van Tilborg</t>
  </si>
  <si>
    <t>Tom Edwards</t>
  </si>
  <si>
    <t>Callum Clark</t>
  </si>
  <si>
    <t>James Lomax</t>
  </si>
  <si>
    <t>Noel Stubbs</t>
  </si>
  <si>
    <t>Stu Parker</t>
  </si>
  <si>
    <t>Hitesh Ranchod</t>
  </si>
  <si>
    <t>Aaron White</t>
  </si>
  <si>
    <t>Brian Costello</t>
  </si>
  <si>
    <t>Chris Charles</t>
  </si>
  <si>
    <t>Barbara Staal</t>
  </si>
  <si>
    <t>Karen Subritzky</t>
  </si>
  <si>
    <t>Kelly Clark</t>
  </si>
  <si>
    <t>Randall Watkins</t>
  </si>
  <si>
    <t>Amy Little</t>
  </si>
  <si>
    <t>Scott Mitchell</t>
  </si>
  <si>
    <t>Robyn Henderson</t>
  </si>
  <si>
    <t xml:space="preserve">Manly </t>
  </si>
  <si>
    <t>Kathy Stevens</t>
  </si>
  <si>
    <t>Scott Wilson</t>
  </si>
  <si>
    <t>Michelle Macdonald</t>
  </si>
  <si>
    <t>Hanaan Shahwan</t>
  </si>
  <si>
    <t xml:space="preserve">Kathy Stevens </t>
  </si>
  <si>
    <t>Chris Searle</t>
  </si>
  <si>
    <t>Champ of Champs</t>
  </si>
  <si>
    <t>1st 60,  2nd 30,   3rd 15</t>
  </si>
  <si>
    <t>Centre Champs</t>
  </si>
  <si>
    <t>1st 90    2nd 45    3rd 20</t>
  </si>
  <si>
    <t xml:space="preserve">Interclub 7s     </t>
  </si>
  <si>
    <t>BNH Player Points Standings Women</t>
  </si>
  <si>
    <t>BNH Player Points Standings Men</t>
  </si>
  <si>
    <t>Alan Daniels</t>
  </si>
  <si>
    <t>Brian Nolan</t>
  </si>
  <si>
    <t>Kevin Cameron</t>
  </si>
  <si>
    <t>Murray Radojkvich</t>
  </si>
  <si>
    <t>Mike Wilkinson</t>
  </si>
  <si>
    <t>Yvonne Preston</t>
  </si>
  <si>
    <t>Paulette Mytton</t>
  </si>
  <si>
    <t>Karen Cooper</t>
  </si>
  <si>
    <t>Maureen Lumsden</t>
  </si>
  <si>
    <t>Browns Bay/Mairangi Bay</t>
  </si>
  <si>
    <t>Steve Cameron</t>
  </si>
  <si>
    <t>Ken McGregor</t>
  </si>
  <si>
    <t>Ted Jackett</t>
  </si>
  <si>
    <t>Points Allocation</t>
  </si>
  <si>
    <t>National Open</t>
  </si>
  <si>
    <t xml:space="preserve">  Championships</t>
  </si>
  <si>
    <t>National Champ of Champ</t>
  </si>
  <si>
    <t xml:space="preserve">            Finals</t>
  </si>
  <si>
    <t>Bowls N H Centre</t>
  </si>
  <si>
    <t>Bowls N H Champ</t>
  </si>
  <si>
    <t>National Interclub</t>
  </si>
  <si>
    <t>National Intercentre</t>
  </si>
  <si>
    <t>Premier Singles</t>
  </si>
  <si>
    <t>Pennants (All divisions)</t>
  </si>
  <si>
    <t>Bowls N H Junior</t>
  </si>
  <si>
    <t>Centre Championships</t>
  </si>
  <si>
    <t>Bowls N H Junior Champ</t>
  </si>
  <si>
    <t xml:space="preserve">National  </t>
  </si>
  <si>
    <t>National Interclub
1st 100 2nd 50 3rd 25</t>
  </si>
  <si>
    <t>National 
Cof C
1st 100 2nd 50 3rd 25</t>
  </si>
  <si>
    <t>National 
Open Champ  
 1st 200 2nd 140 3rd 70</t>
  </si>
  <si>
    <t>National Intercentre
1st 120 2nd 60 3rd 30</t>
  </si>
  <si>
    <t>All     
1st 40  2nd 20 3rd 10</t>
  </si>
  <si>
    <t xml:space="preserve">Bowls3Five BNH </t>
  </si>
  <si>
    <t>Bowls3Five Regionals</t>
  </si>
  <si>
    <t>Bowls3Five National</t>
  </si>
  <si>
    <t>1st 60    2nd 30    3rd 15</t>
  </si>
  <si>
    <t xml:space="preserve">Prem Singles </t>
  </si>
  <si>
    <t>Men &amp; Women
1st 120 2nd 60 3rd 30</t>
  </si>
  <si>
    <t xml:space="preserve">Regional Finals 1st 20 </t>
  </si>
  <si>
    <t>National Final     1st 50 2nd 25 3rd 10</t>
  </si>
  <si>
    <t>Junior
1st 30    2nd 15    3rd 10</t>
  </si>
  <si>
    <t>Jamie Chen</t>
  </si>
  <si>
    <t>Joy Connell</t>
  </si>
  <si>
    <t>Sharon Parker</t>
  </si>
  <si>
    <t>Sue Hart</t>
  </si>
  <si>
    <t>Helen Murdoch</t>
  </si>
  <si>
    <t>Dennis Hale</t>
  </si>
  <si>
    <t>John Janssen</t>
  </si>
  <si>
    <t>Brian Rogers</t>
  </si>
  <si>
    <t>John Valentine</t>
  </si>
  <si>
    <t>Jeremy Brosnan</t>
  </si>
  <si>
    <t>Simon Poppleton</t>
  </si>
  <si>
    <t>Nigel Drew</t>
  </si>
  <si>
    <t>Marty Short</t>
  </si>
  <si>
    <t>Mike Cartwright</t>
  </si>
  <si>
    <t>George Coghill</t>
  </si>
  <si>
    <t>Francis Opie</t>
  </si>
  <si>
    <t>Elwyn Beatson</t>
  </si>
  <si>
    <t>Steve McGregor</t>
  </si>
  <si>
    <t>Les Boulton</t>
  </si>
  <si>
    <t>Pat Clarke</t>
  </si>
  <si>
    <t>David Batchelor</t>
  </si>
  <si>
    <t>Ron Murdoch</t>
  </si>
  <si>
    <t>Ian Little</t>
  </si>
  <si>
    <t>Steve Doolan</t>
  </si>
  <si>
    <t>Jimmy Dunn</t>
  </si>
  <si>
    <t>Mo Pita</t>
  </si>
  <si>
    <t>Merv Malpos</t>
  </si>
  <si>
    <t>Sue  Jackett</t>
  </si>
  <si>
    <t>Jenny Daniels</t>
  </si>
  <si>
    <t>Val Taylor</t>
  </si>
  <si>
    <t>Betti Baillie</t>
  </si>
  <si>
    <t>Shona Chambers</t>
  </si>
  <si>
    <t>Val Ellis</t>
  </si>
  <si>
    <t>Torika Bennett</t>
  </si>
  <si>
    <t>Pauline Connors</t>
  </si>
  <si>
    <t>Selina Goddard</t>
  </si>
  <si>
    <t>Lisa Dickson</t>
  </si>
  <si>
    <t>Keiron Roberts</t>
  </si>
  <si>
    <t>Mary Wright</t>
  </si>
  <si>
    <t>Gay Horne</t>
  </si>
  <si>
    <t>Skye Renes</t>
  </si>
  <si>
    <t>Mark Cameron</t>
  </si>
  <si>
    <t>Andy Dorrance</t>
  </si>
  <si>
    <t>Wynne Gray</t>
  </si>
  <si>
    <t>Shaun Goldsbury</t>
  </si>
  <si>
    <t>A McQuaid</t>
  </si>
  <si>
    <t>Judi Farkask</t>
  </si>
  <si>
    <t>Maxe Janssen</t>
  </si>
  <si>
    <t>Lorna Donald</t>
  </si>
  <si>
    <t>National Regional Intercentre
1st 120 2nd 60 3rd 30</t>
  </si>
  <si>
    <t>National Regional Interclub
1st 100 2nd 50 3rd 25</t>
  </si>
  <si>
    <t>Gideon van de Berg</t>
  </si>
  <si>
    <t>Open                  1st 90    2nd 45    3rd 20</t>
  </si>
  <si>
    <t>Michael Thomas</t>
  </si>
  <si>
    <t>Peter Young</t>
  </si>
  <si>
    <t>Sean Mulholland</t>
  </si>
  <si>
    <t>Ricky Howe</t>
  </si>
  <si>
    <t xml:space="preserve">AK Prem Singles </t>
  </si>
  <si>
    <t xml:space="preserve">IK Prem Singles </t>
  </si>
  <si>
    <t>Robbie McGrane</t>
  </si>
  <si>
    <t>Kirsty Hill</t>
  </si>
  <si>
    <t>Faye Baverstock</t>
  </si>
  <si>
    <t>Rozel Kyle</t>
  </si>
  <si>
    <t>Elaine Ferguson</t>
  </si>
  <si>
    <t>Christeen Dalzell</t>
  </si>
  <si>
    <t>Lyn Cooper</t>
  </si>
  <si>
    <t>Francis Kissel</t>
  </si>
  <si>
    <t>Elizabeth Ballam</t>
  </si>
  <si>
    <t>Bernice Walker</t>
  </si>
  <si>
    <t>Pat Cosgriff</t>
  </si>
  <si>
    <t>Keren Stubbing</t>
  </si>
  <si>
    <t>Geoff Bennett</t>
  </si>
  <si>
    <t>Steve Yates</t>
  </si>
  <si>
    <t>Adam Richardson</t>
  </si>
  <si>
    <t>Alan Symes</t>
  </si>
  <si>
    <t>Peter Siderius</t>
  </si>
  <si>
    <t>John Feast</t>
  </si>
  <si>
    <t>National  Intercentre
1st 120 2nd 60 3rd 30</t>
  </si>
  <si>
    <t>Robbie Henson</t>
  </si>
  <si>
    <t>Takapuna/Orewa</t>
  </si>
  <si>
    <t>Linda Phillips</t>
  </si>
  <si>
    <t>Jason Parker</t>
  </si>
  <si>
    <t>Belmont/Birkenhead</t>
  </si>
  <si>
    <t>Total Points</t>
  </si>
  <si>
    <t>Ranking</t>
  </si>
  <si>
    <t>Points</t>
  </si>
  <si>
    <t>Flora MacDonal</t>
  </si>
  <si>
    <t>Darren Morrow</t>
  </si>
  <si>
    <t>Darrin McLay</t>
  </si>
  <si>
    <t>Mike Jackson</t>
  </si>
  <si>
    <t>Omaha Beach</t>
  </si>
  <si>
    <t xml:space="preserve">PPL </t>
  </si>
  <si>
    <t xml:space="preserve">Championships </t>
  </si>
  <si>
    <t>Championships</t>
  </si>
  <si>
    <t>of Champs</t>
  </si>
  <si>
    <t>Takapuna/Birkenhead</t>
  </si>
  <si>
    <t>2nd Open Singles, 1st Open Pairs, 1st Jenior Singles, 2nd Junior Pairs</t>
  </si>
  <si>
    <t>Junior
1st 40    2nd 20    3rd 10</t>
  </si>
  <si>
    <t>Bowls N H Interclub Sevens / Junior Interclub</t>
  </si>
  <si>
    <t>3=</t>
  </si>
  <si>
    <t>Interclub 7s    / junior inter</t>
  </si>
  <si>
    <t>9=</t>
  </si>
  <si>
    <t>Bev Rolfe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</si>
</sst>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"/>
    </font>
    <font>
      <sz val="9"/>
      <name val="Tahoma"/>
      <family val="2"/>
    </font>
    <font>
      <sz val="9"/>
      <color indexed="9"/>
      <name val="Tahoma"/>
      <family val="2"/>
    </font>
    <font>
      <sz val="14"/>
      <name val="Tahoma"/>
      <family val="2"/>
    </font>
    <font>
      <sz val="16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sz val="12"/>
      <name val="Tahoma"/>
      <family val="2"/>
    </font>
    <font>
      <sz val="16"/>
      <name val="Tahoma"/>
      <family val="2"/>
    </font>
    <font>
      <b/>
      <sz val="9"/>
      <name val="Tahoma"/>
      <family val="2"/>
    </font>
    <font>
      <b/>
      <u/>
      <sz val="20"/>
      <name val="Arial"/>
      <family val="2"/>
    </font>
    <font>
      <b/>
      <i/>
      <sz val="12"/>
      <name val="Arial"/>
      <family val="2"/>
    </font>
    <font>
      <u/>
      <sz val="16"/>
      <name val="Arial"/>
      <family val="2"/>
    </font>
    <font>
      <i/>
      <u/>
      <sz val="16"/>
      <name val="Arial"/>
      <family val="2"/>
    </font>
    <font>
      <sz val="10"/>
      <color rgb="FFFF0000"/>
      <name val="Arial"/>
      <family val="2"/>
    </font>
    <font>
      <sz val="16"/>
      <color rgb="FFFF0000"/>
      <name val="Arial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indexed="22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2"/>
      </bottom>
      <diagonal/>
    </border>
    <border>
      <left style="thin">
        <color indexed="23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3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/>
      <top style="thin">
        <color indexed="23"/>
      </top>
      <bottom style="thin">
        <color indexed="22"/>
      </bottom>
      <diagonal/>
    </border>
    <border>
      <left style="thin">
        <color indexed="23"/>
      </left>
      <right/>
      <top style="thin">
        <color indexed="22"/>
      </top>
      <bottom style="thin">
        <color indexed="23"/>
      </bottom>
      <diagonal/>
    </border>
    <border>
      <left/>
      <right style="thin">
        <color indexed="23"/>
      </right>
      <top/>
      <bottom style="thin">
        <color indexed="22"/>
      </bottom>
      <diagonal/>
    </border>
    <border>
      <left/>
      <right style="thin">
        <color indexed="23"/>
      </right>
      <top/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/>
      <bottom style="thin">
        <color indexed="23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  <diagonal/>
    </border>
    <border>
      <left/>
      <right style="medium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/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22"/>
      </top>
      <bottom/>
      <diagonal/>
    </border>
    <border>
      <left/>
      <right style="thin">
        <color indexed="23"/>
      </right>
      <top style="thin">
        <color indexed="2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23"/>
      </bottom>
      <diagonal/>
    </border>
    <border>
      <left/>
      <right/>
      <top/>
      <bottom style="thin">
        <color indexed="22"/>
      </bottom>
      <diagonal/>
    </border>
  </borders>
  <cellStyleXfs count="3">
    <xf numFmtId="0" fontId="0" fillId="0" borderId="0"/>
    <xf numFmtId="0" fontId="5" fillId="0" borderId="0"/>
    <xf numFmtId="0" fontId="8" fillId="0" borderId="0" applyNumberFormat="0" applyFill="0" applyBorder="0" applyAlignment="0" applyProtection="0"/>
  </cellStyleXfs>
  <cellXfs count="17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Protection="1">
      <protection locked="0"/>
    </xf>
    <xf numFmtId="0" fontId="1" fillId="0" borderId="5" xfId="0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/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" fontId="1" fillId="0" borderId="19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19" xfId="0" applyFont="1" applyBorder="1"/>
    <xf numFmtId="0" fontId="1" fillId="0" borderId="19" xfId="0" applyFont="1" applyBorder="1" applyAlignment="1">
      <alignment horizontal="center" vertical="center" wrapText="1"/>
    </xf>
    <xf numFmtId="0" fontId="6" fillId="0" borderId="0" xfId="1" applyFont="1"/>
    <xf numFmtId="0" fontId="7" fillId="0" borderId="0" xfId="1" applyFont="1"/>
    <xf numFmtId="0" fontId="9" fillId="0" borderId="0" xfId="2" applyFont="1"/>
    <xf numFmtId="0" fontId="9" fillId="0" borderId="0" xfId="1" applyFont="1"/>
    <xf numFmtId="0" fontId="10" fillId="0" borderId="0" xfId="1" applyFont="1"/>
    <xf numFmtId="0" fontId="5" fillId="0" borderId="0" xfId="1" applyAlignment="1">
      <alignment wrapText="1"/>
    </xf>
    <xf numFmtId="0" fontId="9" fillId="0" borderId="0" xfId="1" applyFont="1" applyAlignment="1">
      <alignment horizontal="left" vertical="top"/>
    </xf>
    <xf numFmtId="0" fontId="1" fillId="0" borderId="0" xfId="0" applyFont="1" applyBorder="1"/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20" xfId="0" applyFont="1" applyBorder="1"/>
    <xf numFmtId="1" fontId="1" fillId="0" borderId="22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9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" fontId="1" fillId="0" borderId="23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2" borderId="0" xfId="0" applyFont="1" applyFill="1"/>
    <xf numFmtId="0" fontId="1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Border="1"/>
    <xf numFmtId="14" fontId="11" fillId="3" borderId="25" xfId="0" applyNumberFormat="1" applyFont="1" applyFill="1" applyBorder="1" applyAlignment="1">
      <alignment horizontal="center" vertical="center" wrapText="1"/>
    </xf>
    <xf numFmtId="14" fontId="3" fillId="3" borderId="25" xfId="0" applyNumberFormat="1" applyFont="1" applyFill="1" applyBorder="1" applyAlignment="1">
      <alignment horizontal="center" vertical="center"/>
    </xf>
    <xf numFmtId="0" fontId="13" fillId="4" borderId="19" xfId="0" applyFont="1" applyFill="1" applyBorder="1" applyAlignment="1">
      <alignment horizontal="center" vertical="center"/>
    </xf>
    <xf numFmtId="0" fontId="13" fillId="4" borderId="19" xfId="0" applyFont="1" applyFill="1" applyBorder="1" applyAlignment="1">
      <alignment horizontal="left" vertical="center" wrapText="1"/>
    </xf>
    <xf numFmtId="0" fontId="13" fillId="4" borderId="19" xfId="0" applyFont="1" applyFill="1" applyBorder="1" applyAlignment="1">
      <alignment horizontal="left" vertical="center" wrapText="1" shrinkToFit="1"/>
    </xf>
    <xf numFmtId="0" fontId="13" fillId="4" borderId="19" xfId="0" applyFont="1" applyFill="1" applyBorder="1" applyAlignment="1">
      <alignment horizontal="center" vertical="center" wrapText="1"/>
    </xf>
    <xf numFmtId="0" fontId="13" fillId="5" borderId="27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3" fillId="5" borderId="2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14" fontId="3" fillId="3" borderId="25" xfId="0" applyNumberFormat="1" applyFont="1" applyFill="1" applyBorder="1" applyAlignment="1">
      <alignment horizontal="center" vertical="center"/>
    </xf>
    <xf numFmtId="0" fontId="0" fillId="0" borderId="0" xfId="0"/>
    <xf numFmtId="0" fontId="5" fillId="0" borderId="0" xfId="0" applyFont="1"/>
    <xf numFmtId="0" fontId="14" fillId="0" borderId="0" xfId="0" applyFont="1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15" fillId="0" borderId="0" xfId="0" applyFont="1"/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0" xfId="0" applyFont="1"/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top"/>
    </xf>
    <xf numFmtId="14" fontId="3" fillId="3" borderId="25" xfId="0" applyNumberFormat="1" applyFont="1" applyFill="1" applyBorder="1" applyAlignment="1">
      <alignment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 wrapText="1"/>
    </xf>
    <xf numFmtId="1" fontId="1" fillId="0" borderId="36" xfId="0" applyNumberFormat="1" applyFont="1" applyBorder="1" applyAlignment="1">
      <alignment horizontal="center" vertical="center" wrapText="1"/>
    </xf>
    <xf numFmtId="1" fontId="1" fillId="0" borderId="35" xfId="0" applyNumberFormat="1" applyFont="1" applyBorder="1" applyAlignment="1">
      <alignment horizontal="center" vertical="center" wrapText="1"/>
    </xf>
    <xf numFmtId="14" fontId="11" fillId="3" borderId="19" xfId="0" applyNumberFormat="1" applyFont="1" applyFill="1" applyBorder="1" applyAlignment="1">
      <alignment vertical="center" wrapText="1"/>
    </xf>
    <xf numFmtId="14" fontId="3" fillId="6" borderId="25" xfId="0" applyNumberFormat="1" applyFont="1" applyFill="1" applyBorder="1" applyAlignment="1">
      <alignment vertical="center" wrapText="1"/>
    </xf>
    <xf numFmtId="14" fontId="11" fillId="6" borderId="25" xfId="0" applyNumberFormat="1" applyFont="1" applyFill="1" applyBorder="1" applyAlignment="1">
      <alignment horizontal="center" vertical="center" wrapText="1"/>
    </xf>
    <xf numFmtId="14" fontId="11" fillId="6" borderId="19" xfId="0" applyNumberFormat="1" applyFont="1" applyFill="1" applyBorder="1" applyAlignment="1">
      <alignment vertical="center" wrapText="1"/>
    </xf>
    <xf numFmtId="14" fontId="3" fillId="6" borderId="25" xfId="0" applyNumberFormat="1" applyFont="1" applyFill="1" applyBorder="1" applyAlignment="1">
      <alignment horizontal="center" vertical="center"/>
    </xf>
    <xf numFmtId="0" fontId="13" fillId="7" borderId="19" xfId="0" applyFont="1" applyFill="1" applyBorder="1" applyAlignment="1">
      <alignment horizontal="center" vertical="center"/>
    </xf>
    <xf numFmtId="0" fontId="13" fillId="7" borderId="19" xfId="0" applyFont="1" applyFill="1" applyBorder="1" applyAlignment="1">
      <alignment horizontal="left" vertical="center" wrapText="1"/>
    </xf>
    <xf numFmtId="0" fontId="13" fillId="7" borderId="19" xfId="0" applyFont="1" applyFill="1" applyBorder="1" applyAlignment="1">
      <alignment horizontal="center" vertical="center" wrapText="1"/>
    </xf>
    <xf numFmtId="0" fontId="13" fillId="7" borderId="19" xfId="0" applyFont="1" applyFill="1" applyBorder="1" applyAlignment="1">
      <alignment horizontal="left" vertical="center" wrapText="1" shrinkToFit="1"/>
    </xf>
    <xf numFmtId="1" fontId="1" fillId="0" borderId="34" xfId="0" applyNumberFormat="1" applyFont="1" applyBorder="1" applyAlignment="1">
      <alignment horizontal="center" vertical="center" wrapText="1"/>
    </xf>
    <xf numFmtId="14" fontId="11" fillId="0" borderId="25" xfId="0" applyNumberFormat="1" applyFont="1" applyFill="1" applyBorder="1" applyAlignment="1">
      <alignment horizontal="center" vertical="center" wrapText="1"/>
    </xf>
    <xf numFmtId="14" fontId="11" fillId="0" borderId="19" xfId="0" applyNumberFormat="1" applyFont="1" applyFill="1" applyBorder="1" applyAlignment="1">
      <alignment vertical="center" wrapText="1"/>
    </xf>
    <xf numFmtId="14" fontId="3" fillId="0" borderId="25" xfId="0" applyNumberFormat="1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left" vertical="center" wrapText="1" shrinkToFit="1"/>
    </xf>
    <xf numFmtId="14" fontId="3" fillId="8" borderId="25" xfId="0" applyNumberFormat="1" applyFont="1" applyFill="1" applyBorder="1" applyAlignment="1">
      <alignment vertical="center" wrapText="1"/>
    </xf>
    <xf numFmtId="14" fontId="11" fillId="8" borderId="29" xfId="0" applyNumberFormat="1" applyFont="1" applyFill="1" applyBorder="1" applyAlignment="1">
      <alignment horizontal="center" vertical="center" wrapText="1"/>
    </xf>
    <xf numFmtId="14" fontId="11" fillId="8" borderId="31" xfId="0" applyNumberFormat="1" applyFont="1" applyFill="1" applyBorder="1" applyAlignment="1">
      <alignment horizontal="center" vertical="center" wrapText="1"/>
    </xf>
    <xf numFmtId="14" fontId="11" fillId="8" borderId="25" xfId="0" applyNumberFormat="1" applyFont="1" applyFill="1" applyBorder="1" applyAlignment="1">
      <alignment horizontal="center" vertical="center" wrapText="1"/>
    </xf>
    <xf numFmtId="14" fontId="11" fillId="8" borderId="19" xfId="0" applyNumberFormat="1" applyFont="1" applyFill="1" applyBorder="1" applyAlignment="1">
      <alignment vertical="center" wrapText="1"/>
    </xf>
    <xf numFmtId="14" fontId="3" fillId="8" borderId="25" xfId="0" applyNumberFormat="1" applyFont="1" applyFill="1" applyBorder="1" applyAlignment="1">
      <alignment horizontal="center" vertical="center"/>
    </xf>
    <xf numFmtId="0" fontId="13" fillId="8" borderId="19" xfId="0" applyFont="1" applyFill="1" applyBorder="1" applyAlignment="1">
      <alignment horizontal="center" vertical="center"/>
    </xf>
    <xf numFmtId="0" fontId="13" fillId="8" borderId="19" xfId="0" applyFont="1" applyFill="1" applyBorder="1" applyAlignment="1">
      <alignment horizontal="left" vertical="center" wrapText="1"/>
    </xf>
    <xf numFmtId="0" fontId="13" fillId="8" borderId="19" xfId="0" applyFont="1" applyFill="1" applyBorder="1" applyAlignment="1">
      <alignment horizontal="center" vertical="center" wrapText="1"/>
    </xf>
    <xf numFmtId="0" fontId="13" fillId="8" borderId="19" xfId="0" applyFont="1" applyFill="1" applyBorder="1" applyAlignment="1">
      <alignment horizontal="left" vertical="center" wrapText="1" shrinkToFit="1"/>
    </xf>
    <xf numFmtId="0" fontId="1" fillId="0" borderId="34" xfId="0" applyFont="1" applyBorder="1" applyAlignment="1">
      <alignment horizontal="center"/>
    </xf>
    <xf numFmtId="0" fontId="1" fillId="0" borderId="27" xfId="0" applyFont="1" applyBorder="1" applyAlignment="1">
      <alignment horizontal="center" vertical="center"/>
    </xf>
    <xf numFmtId="0" fontId="1" fillId="0" borderId="34" xfId="0" applyFont="1" applyBorder="1"/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 wrapText="1"/>
    </xf>
    <xf numFmtId="0" fontId="13" fillId="7" borderId="34" xfId="0" applyFont="1" applyFill="1" applyBorder="1" applyAlignment="1">
      <alignment horizontal="center" vertical="center" wrapText="1"/>
    </xf>
    <xf numFmtId="1" fontId="1" fillId="0" borderId="20" xfId="0" applyNumberFormat="1" applyFont="1" applyBorder="1" applyAlignment="1">
      <alignment horizontal="center" vertical="center" wrapText="1"/>
    </xf>
    <xf numFmtId="1" fontId="1" fillId="0" borderId="39" xfId="0" applyNumberFormat="1" applyFont="1" applyBorder="1" applyAlignment="1">
      <alignment horizontal="center" vertical="center" wrapText="1"/>
    </xf>
    <xf numFmtId="0" fontId="13" fillId="4" borderId="34" xfId="0" applyFont="1" applyFill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1" fontId="1" fillId="0" borderId="40" xfId="0" applyNumberFormat="1" applyFont="1" applyBorder="1" applyAlignment="1">
      <alignment horizontal="center" vertical="center" wrapText="1"/>
    </xf>
    <xf numFmtId="1" fontId="1" fillId="0" borderId="41" xfId="0" applyNumberFormat="1" applyFont="1" applyBorder="1" applyAlignment="1">
      <alignment horizontal="center" vertical="center" wrapText="1"/>
    </xf>
    <xf numFmtId="1" fontId="1" fillId="0" borderId="25" xfId="0" applyNumberFormat="1" applyFont="1" applyBorder="1" applyAlignment="1">
      <alignment horizontal="center" vertical="center" wrapText="1"/>
    </xf>
    <xf numFmtId="0" fontId="13" fillId="5" borderId="19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1" fillId="0" borderId="1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" fontId="1" fillId="0" borderId="21" xfId="0" applyNumberFormat="1" applyFont="1" applyBorder="1" applyAlignment="1">
      <alignment horizontal="center" vertical="center" wrapText="1"/>
    </xf>
    <xf numFmtId="0" fontId="1" fillId="0" borderId="34" xfId="0" applyNumberFormat="1" applyFont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12" fillId="3" borderId="34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14" fontId="11" fillId="3" borderId="29" xfId="0" applyNumberFormat="1" applyFont="1" applyFill="1" applyBorder="1" applyAlignment="1">
      <alignment horizontal="center" vertical="center" wrapText="1"/>
    </xf>
    <xf numFmtId="14" fontId="11" fillId="3" borderId="30" xfId="0" applyNumberFormat="1" applyFont="1" applyFill="1" applyBorder="1" applyAlignment="1">
      <alignment horizontal="center" vertical="center" wrapText="1"/>
    </xf>
    <xf numFmtId="14" fontId="11" fillId="3" borderId="31" xfId="0" applyNumberFormat="1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12" fillId="6" borderId="19" xfId="0" applyFont="1" applyFill="1" applyBorder="1" applyAlignment="1">
      <alignment horizontal="center" vertical="center" wrapText="1"/>
    </xf>
    <xf numFmtId="0" fontId="12" fillId="6" borderId="34" xfId="0" applyFont="1" applyFill="1" applyBorder="1" applyAlignment="1">
      <alignment horizontal="center" vertical="center" wrapText="1"/>
    </xf>
    <xf numFmtId="0" fontId="4" fillId="6" borderId="19" xfId="0" applyFont="1" applyFill="1" applyBorder="1" applyAlignment="1">
      <alignment horizontal="center" vertical="center" wrapText="1"/>
    </xf>
    <xf numFmtId="14" fontId="11" fillId="6" borderId="29" xfId="0" applyNumberFormat="1" applyFont="1" applyFill="1" applyBorder="1" applyAlignment="1">
      <alignment horizontal="center" vertical="center" wrapText="1"/>
    </xf>
    <xf numFmtId="14" fontId="11" fillId="6" borderId="30" xfId="0" applyNumberFormat="1" applyFont="1" applyFill="1" applyBorder="1" applyAlignment="1">
      <alignment horizontal="center" vertical="center" wrapText="1"/>
    </xf>
    <xf numFmtId="14" fontId="11" fillId="6" borderId="31" xfId="0" applyNumberFormat="1" applyFont="1" applyFill="1" applyBorder="1" applyAlignment="1">
      <alignment horizontal="center" vertical="center" wrapText="1"/>
    </xf>
    <xf numFmtId="0" fontId="3" fillId="6" borderId="29" xfId="0" applyFont="1" applyFill="1" applyBorder="1" applyAlignment="1">
      <alignment horizontal="center" vertical="center"/>
    </xf>
    <xf numFmtId="0" fontId="3" fillId="6" borderId="30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top" wrapText="1"/>
    </xf>
    <xf numFmtId="0" fontId="12" fillId="3" borderId="34" xfId="0" applyFont="1" applyFill="1" applyBorder="1" applyAlignment="1">
      <alignment horizontal="center" vertical="top" wrapText="1"/>
    </xf>
    <xf numFmtId="0" fontId="4" fillId="3" borderId="19" xfId="0" applyFont="1" applyFill="1" applyBorder="1" applyAlignment="1">
      <alignment horizontal="center" vertical="top" wrapText="1"/>
    </xf>
    <xf numFmtId="0" fontId="4" fillId="3" borderId="21" xfId="0" applyFont="1" applyFill="1" applyBorder="1" applyAlignment="1">
      <alignment horizontal="center" vertical="top" wrapText="1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14" fontId="11" fillId="8" borderId="29" xfId="0" applyNumberFormat="1" applyFont="1" applyFill="1" applyBorder="1" applyAlignment="1">
      <alignment horizontal="center" vertical="center" wrapText="1"/>
    </xf>
    <xf numFmtId="14" fontId="11" fillId="8" borderId="31" xfId="0" applyNumberFormat="1" applyFont="1" applyFill="1" applyBorder="1" applyAlignment="1">
      <alignment horizontal="center" vertical="center" wrapText="1"/>
    </xf>
    <xf numFmtId="14" fontId="11" fillId="8" borderId="30" xfId="0" applyNumberFormat="1" applyFont="1" applyFill="1" applyBorder="1" applyAlignment="1">
      <alignment horizontal="center" vertical="center" wrapText="1"/>
    </xf>
    <xf numFmtId="0" fontId="3" fillId="8" borderId="29" xfId="0" applyFont="1" applyFill="1" applyBorder="1" applyAlignment="1">
      <alignment horizontal="center" vertical="center"/>
    </xf>
    <xf numFmtId="0" fontId="3" fillId="8" borderId="30" xfId="0" applyFont="1" applyFill="1" applyBorder="1" applyAlignment="1">
      <alignment horizontal="center" vertical="center"/>
    </xf>
    <xf numFmtId="0" fontId="12" fillId="8" borderId="19" xfId="0" applyFont="1" applyFill="1" applyBorder="1" applyAlignment="1">
      <alignment horizontal="center" vertical="center" wrapText="1"/>
    </xf>
    <xf numFmtId="0" fontId="4" fillId="8" borderId="19" xfId="0" applyFont="1" applyFill="1" applyBorder="1" applyAlignment="1">
      <alignment horizontal="center" vertical="center" wrapText="1"/>
    </xf>
    <xf numFmtId="14" fontId="11" fillId="0" borderId="29" xfId="0" applyNumberFormat="1" applyFont="1" applyFill="1" applyBorder="1" applyAlignment="1">
      <alignment horizontal="center" vertical="center" wrapText="1"/>
    </xf>
    <xf numFmtId="14" fontId="11" fillId="0" borderId="31" xfId="0" applyNumberFormat="1" applyFont="1" applyFill="1" applyBorder="1" applyAlignment="1">
      <alignment horizontal="center" vertical="center" wrapText="1"/>
    </xf>
    <xf numFmtId="14" fontId="11" fillId="0" borderId="30" xfId="0" applyNumberFormat="1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6E6E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7285B6"/>
      <rgbColor rgb="00333333"/>
    </indexedColors>
    <mruColors>
      <color rgb="FFBA12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S176"/>
  <sheetViews>
    <sheetView zoomScaleNormal="100" workbookViewId="0">
      <pane ySplit="3" topLeftCell="A4" activePane="bottomLeft" state="frozen"/>
      <selection pane="bottomLeft" activeCell="E25" sqref="E25"/>
    </sheetView>
  </sheetViews>
  <sheetFormatPr defaultColWidth="9.140625" defaultRowHeight="11.25" x14ac:dyDescent="0.15"/>
  <cols>
    <col min="1" max="1" width="8.140625" style="1" customWidth="1"/>
    <col min="2" max="2" width="9.7109375" style="1" customWidth="1"/>
    <col min="3" max="3" width="16" style="43" customWidth="1"/>
    <col min="4" max="4" width="15.42578125" style="23" customWidth="1"/>
    <col min="5" max="5" width="10.42578125" style="1" customWidth="1"/>
    <col min="6" max="6" width="12.28515625" style="1" customWidth="1"/>
    <col min="7" max="7" width="13.7109375" style="1" customWidth="1"/>
    <col min="8" max="8" width="11.42578125" style="1" customWidth="1"/>
    <col min="9" max="9" width="10.42578125" style="1" customWidth="1"/>
    <col min="10" max="10" width="13" style="1" customWidth="1"/>
    <col min="11" max="13" width="13.42578125" style="1" customWidth="1"/>
    <col min="14" max="14" width="8.28515625" style="36" customWidth="1"/>
    <col min="15" max="17" width="8.140625" style="1" customWidth="1"/>
    <col min="18" max="16384" width="9.140625" style="1"/>
  </cols>
  <sheetData>
    <row r="1" spans="1:18" x14ac:dyDescent="0.15">
      <c r="A1" s="53"/>
      <c r="B1" s="53"/>
      <c r="C1" s="54"/>
      <c r="D1" s="54"/>
      <c r="E1" s="53"/>
      <c r="F1" s="53"/>
      <c r="G1" s="53"/>
      <c r="H1" s="53"/>
      <c r="I1" s="53"/>
      <c r="J1" s="53"/>
      <c r="K1" s="53"/>
      <c r="L1" s="53"/>
      <c r="M1" s="53"/>
      <c r="N1" s="55"/>
      <c r="O1" s="53"/>
      <c r="P1" s="53"/>
      <c r="Q1" s="53"/>
    </row>
    <row r="2" spans="1:18" ht="52.5" customHeight="1" x14ac:dyDescent="0.15">
      <c r="A2" s="138" t="s">
        <v>329</v>
      </c>
      <c r="B2" s="139"/>
      <c r="C2" s="140"/>
      <c r="D2" s="140"/>
      <c r="E2" s="82" t="s">
        <v>430</v>
      </c>
      <c r="F2" s="56" t="s">
        <v>326</v>
      </c>
      <c r="G2" s="56" t="s">
        <v>324</v>
      </c>
      <c r="H2" s="56" t="s">
        <v>328</v>
      </c>
      <c r="I2" s="89" t="s">
        <v>23</v>
      </c>
      <c r="J2" s="141" t="s">
        <v>358</v>
      </c>
      <c r="K2" s="142"/>
      <c r="L2" s="142"/>
      <c r="M2" s="143"/>
      <c r="N2" s="57" t="s">
        <v>212</v>
      </c>
      <c r="O2" s="144" t="s">
        <v>24</v>
      </c>
      <c r="P2" s="145"/>
      <c r="Q2" s="145"/>
    </row>
    <row r="3" spans="1:18" s="2" customFormat="1" ht="56.25" x14ac:dyDescent="0.15">
      <c r="A3" s="61" t="s">
        <v>456</v>
      </c>
      <c r="B3" s="126" t="s">
        <v>457</v>
      </c>
      <c r="C3" s="58" t="s">
        <v>1</v>
      </c>
      <c r="D3" s="58" t="s">
        <v>3</v>
      </c>
      <c r="E3" s="59" t="s">
        <v>369</v>
      </c>
      <c r="F3" s="59" t="s">
        <v>327</v>
      </c>
      <c r="G3" s="59" t="s">
        <v>325</v>
      </c>
      <c r="H3" s="61" t="s">
        <v>367</v>
      </c>
      <c r="I3" s="59" t="s">
        <v>363</v>
      </c>
      <c r="J3" s="60" t="s">
        <v>361</v>
      </c>
      <c r="K3" s="60" t="s">
        <v>360</v>
      </c>
      <c r="L3" s="60" t="s">
        <v>359</v>
      </c>
      <c r="M3" s="60" t="s">
        <v>450</v>
      </c>
      <c r="N3" s="60" t="s">
        <v>363</v>
      </c>
      <c r="O3" s="59" t="s">
        <v>371</v>
      </c>
      <c r="P3" s="59" t="s">
        <v>370</v>
      </c>
      <c r="Q3" s="59" t="s">
        <v>25</v>
      </c>
      <c r="R3" s="2" t="s">
        <v>2</v>
      </c>
    </row>
    <row r="4" spans="1:18" x14ac:dyDescent="0.15">
      <c r="A4" s="24">
        <f t="shared" ref="A4:A41" si="0">SUM(F4:Q4)</f>
        <v>220</v>
      </c>
      <c r="B4" s="137">
        <v>1</v>
      </c>
      <c r="C4" s="28" t="s">
        <v>408</v>
      </c>
      <c r="D4" s="28" t="s">
        <v>4</v>
      </c>
      <c r="E4" s="28"/>
      <c r="F4" s="28">
        <v>90</v>
      </c>
      <c r="G4" s="28"/>
      <c r="H4" s="28">
        <v>60</v>
      </c>
      <c r="I4" s="28"/>
      <c r="J4" s="28">
        <v>70</v>
      </c>
      <c r="K4" s="28"/>
      <c r="L4" s="28"/>
      <c r="M4" s="28"/>
      <c r="N4" s="28"/>
      <c r="O4" s="24"/>
      <c r="P4" s="28"/>
      <c r="Q4" s="24"/>
    </row>
    <row r="5" spans="1:18" x14ac:dyDescent="0.15">
      <c r="A5" s="24">
        <f t="shared" si="0"/>
        <v>215</v>
      </c>
      <c r="B5" s="137">
        <v>2</v>
      </c>
      <c r="C5" s="28" t="s">
        <v>40</v>
      </c>
      <c r="D5" s="28" t="s">
        <v>4</v>
      </c>
      <c r="E5" s="28"/>
      <c r="F5" s="28">
        <f>20+90</f>
        <v>110</v>
      </c>
      <c r="G5" s="28">
        <f>30+15</f>
        <v>45</v>
      </c>
      <c r="H5" s="28">
        <v>60</v>
      </c>
      <c r="I5" s="28"/>
      <c r="J5" s="28"/>
      <c r="K5" s="28"/>
      <c r="L5" s="28"/>
      <c r="M5" s="28"/>
      <c r="N5" s="28"/>
      <c r="O5" s="28"/>
      <c r="P5" s="28"/>
      <c r="Q5" s="28"/>
      <c r="R5" s="36"/>
    </row>
    <row r="6" spans="1:18" x14ac:dyDescent="0.15">
      <c r="A6" s="24">
        <f t="shared" si="0"/>
        <v>165</v>
      </c>
      <c r="B6" s="137">
        <v>3</v>
      </c>
      <c r="C6" s="28" t="s">
        <v>47</v>
      </c>
      <c r="D6" s="28" t="s">
        <v>4</v>
      </c>
      <c r="E6" s="28"/>
      <c r="F6" s="28">
        <v>20</v>
      </c>
      <c r="G6" s="28">
        <f>15+60</f>
        <v>75</v>
      </c>
      <c r="H6" s="28">
        <v>60</v>
      </c>
      <c r="I6" s="28"/>
      <c r="J6" s="28"/>
      <c r="K6" s="28"/>
      <c r="L6" s="28"/>
      <c r="M6" s="28"/>
      <c r="N6" s="28"/>
      <c r="O6" s="28"/>
      <c r="P6" s="28"/>
      <c r="Q6" s="28">
        <v>10</v>
      </c>
    </row>
    <row r="7" spans="1:18" x14ac:dyDescent="0.15">
      <c r="A7" s="24">
        <f t="shared" si="0"/>
        <v>160</v>
      </c>
      <c r="B7" s="137">
        <v>4</v>
      </c>
      <c r="C7" s="28" t="s">
        <v>409</v>
      </c>
      <c r="D7" s="28" t="s">
        <v>4</v>
      </c>
      <c r="E7" s="28"/>
      <c r="F7" s="28">
        <f>20+20</f>
        <v>40</v>
      </c>
      <c r="G7" s="28">
        <v>60</v>
      </c>
      <c r="H7" s="28">
        <v>60</v>
      </c>
      <c r="I7" s="28"/>
      <c r="J7" s="28"/>
      <c r="K7" s="28"/>
      <c r="L7" s="28"/>
      <c r="M7" s="28"/>
      <c r="N7" s="28"/>
      <c r="O7" s="28"/>
      <c r="P7" s="28"/>
      <c r="Q7" s="28"/>
    </row>
    <row r="8" spans="1:18" x14ac:dyDescent="0.15">
      <c r="A8" s="24">
        <f t="shared" si="0"/>
        <v>150</v>
      </c>
      <c r="B8" s="137">
        <v>5</v>
      </c>
      <c r="C8" s="28" t="s">
        <v>42</v>
      </c>
      <c r="D8" s="28" t="s">
        <v>5</v>
      </c>
      <c r="E8" s="28"/>
      <c r="F8" s="28">
        <v>45</v>
      </c>
      <c r="G8" s="28">
        <f>60+15</f>
        <v>75</v>
      </c>
      <c r="H8" s="28">
        <v>30</v>
      </c>
      <c r="I8" s="28"/>
      <c r="J8" s="28"/>
      <c r="K8" s="28"/>
      <c r="L8" s="28"/>
      <c r="M8" s="28"/>
      <c r="N8" s="28"/>
      <c r="O8" s="28"/>
      <c r="P8" s="28"/>
      <c r="Q8" s="28"/>
    </row>
    <row r="9" spans="1:18" x14ac:dyDescent="0.15">
      <c r="A9" s="24">
        <f t="shared" si="0"/>
        <v>140</v>
      </c>
      <c r="B9" s="137">
        <v>6</v>
      </c>
      <c r="C9" s="28" t="s">
        <v>38</v>
      </c>
      <c r="D9" s="28" t="s">
        <v>4</v>
      </c>
      <c r="E9" s="28"/>
      <c r="F9" s="28">
        <v>20</v>
      </c>
      <c r="G9" s="28">
        <v>60</v>
      </c>
      <c r="H9" s="28">
        <v>60</v>
      </c>
      <c r="I9" s="28"/>
      <c r="J9" s="28"/>
      <c r="K9" s="28"/>
      <c r="L9" s="28"/>
      <c r="M9" s="28"/>
      <c r="N9" s="28"/>
      <c r="O9" s="28"/>
      <c r="P9" s="28"/>
      <c r="Q9" s="28"/>
    </row>
    <row r="10" spans="1:18" x14ac:dyDescent="0.15">
      <c r="A10" s="24">
        <f t="shared" si="0"/>
        <v>140</v>
      </c>
      <c r="B10" s="137">
        <v>7</v>
      </c>
      <c r="C10" s="28" t="s">
        <v>152</v>
      </c>
      <c r="D10" s="28" t="s">
        <v>4</v>
      </c>
      <c r="E10" s="28"/>
      <c r="F10" s="28">
        <v>20</v>
      </c>
      <c r="G10" s="28">
        <v>60</v>
      </c>
      <c r="H10" s="28">
        <v>60</v>
      </c>
      <c r="I10" s="28"/>
      <c r="J10" s="28"/>
      <c r="K10" s="28"/>
      <c r="L10" s="28"/>
      <c r="M10" s="28"/>
      <c r="N10" s="28"/>
      <c r="O10" s="28"/>
      <c r="P10" s="28"/>
      <c r="Q10" s="28"/>
    </row>
    <row r="11" spans="1:18" x14ac:dyDescent="0.15">
      <c r="A11" s="24">
        <f t="shared" si="0"/>
        <v>95</v>
      </c>
      <c r="B11" s="137">
        <v>8</v>
      </c>
      <c r="C11" s="28" t="s">
        <v>45</v>
      </c>
      <c r="D11" s="28" t="s">
        <v>58</v>
      </c>
      <c r="E11" s="28"/>
      <c r="F11" s="28">
        <v>20</v>
      </c>
      <c r="G11" s="28">
        <f>30+15+15</f>
        <v>60</v>
      </c>
      <c r="H11" s="28">
        <v>15</v>
      </c>
      <c r="I11" s="28"/>
      <c r="J11" s="28"/>
      <c r="K11" s="28"/>
      <c r="L11" s="28"/>
      <c r="M11" s="28"/>
      <c r="N11" s="28"/>
      <c r="O11" s="28"/>
      <c r="P11" s="28"/>
      <c r="Q11" s="28"/>
    </row>
    <row r="12" spans="1:18" x14ac:dyDescent="0.15">
      <c r="A12" s="24">
        <f t="shared" si="0"/>
        <v>90</v>
      </c>
      <c r="B12" s="137">
        <v>9</v>
      </c>
      <c r="C12" s="28" t="s">
        <v>437</v>
      </c>
      <c r="D12" s="28" t="s">
        <v>5</v>
      </c>
      <c r="E12" s="28"/>
      <c r="F12" s="28"/>
      <c r="G12" s="28">
        <v>60</v>
      </c>
      <c r="H12" s="28">
        <v>30</v>
      </c>
      <c r="I12" s="28"/>
      <c r="J12" s="28"/>
      <c r="K12" s="28"/>
      <c r="L12" s="28"/>
      <c r="M12" s="28"/>
      <c r="N12" s="28"/>
      <c r="O12" s="28"/>
      <c r="P12" s="28"/>
      <c r="Q12" s="24"/>
    </row>
    <row r="13" spans="1:18" x14ac:dyDescent="0.15">
      <c r="A13" s="24">
        <f t="shared" si="0"/>
        <v>90</v>
      </c>
      <c r="B13" s="137">
        <v>10</v>
      </c>
      <c r="C13" s="28" t="s">
        <v>39</v>
      </c>
      <c r="D13" s="28" t="s">
        <v>5</v>
      </c>
      <c r="E13" s="28"/>
      <c r="F13" s="28"/>
      <c r="G13" s="28">
        <v>60</v>
      </c>
      <c r="H13" s="28">
        <v>30</v>
      </c>
      <c r="I13" s="28"/>
      <c r="J13" s="28"/>
      <c r="K13" s="28"/>
      <c r="L13" s="28"/>
      <c r="M13" s="28"/>
      <c r="N13" s="28"/>
      <c r="O13" s="28"/>
      <c r="P13" s="28"/>
      <c r="Q13" s="28"/>
    </row>
    <row r="14" spans="1:18" x14ac:dyDescent="0.15">
      <c r="A14" s="24">
        <f t="shared" si="0"/>
        <v>90</v>
      </c>
      <c r="B14" s="137">
        <v>11</v>
      </c>
      <c r="C14" s="28" t="s">
        <v>80</v>
      </c>
      <c r="D14" s="28" t="s">
        <v>5</v>
      </c>
      <c r="E14" s="28"/>
      <c r="F14" s="28"/>
      <c r="G14" s="28">
        <v>60</v>
      </c>
      <c r="H14" s="28">
        <v>30</v>
      </c>
      <c r="I14" s="28"/>
      <c r="J14" s="28"/>
      <c r="K14" s="28"/>
      <c r="L14" s="28"/>
      <c r="M14" s="28"/>
      <c r="N14" s="28"/>
      <c r="O14" s="28"/>
      <c r="P14" s="28"/>
      <c r="Q14" s="28"/>
    </row>
    <row r="15" spans="1:18" x14ac:dyDescent="0.15">
      <c r="A15" s="24">
        <f t="shared" si="0"/>
        <v>90</v>
      </c>
      <c r="B15" s="137">
        <v>12</v>
      </c>
      <c r="C15" s="25" t="s">
        <v>70</v>
      </c>
      <c r="D15" s="25" t="s">
        <v>4</v>
      </c>
      <c r="E15" s="25"/>
      <c r="F15" s="28">
        <v>90</v>
      </c>
      <c r="G15" s="25"/>
      <c r="H15" s="25"/>
      <c r="I15" s="25"/>
      <c r="J15" s="25"/>
      <c r="K15" s="25"/>
      <c r="L15" s="25"/>
      <c r="M15" s="25"/>
      <c r="N15" s="24"/>
      <c r="O15" s="25"/>
      <c r="P15" s="25"/>
      <c r="Q15" s="25"/>
    </row>
    <row r="16" spans="1:18" x14ac:dyDescent="0.15">
      <c r="A16" s="24">
        <f t="shared" si="0"/>
        <v>90</v>
      </c>
      <c r="B16" s="137">
        <v>13</v>
      </c>
      <c r="C16" s="28" t="s">
        <v>67</v>
      </c>
      <c r="D16" s="28" t="s">
        <v>5</v>
      </c>
      <c r="E16" s="28"/>
      <c r="F16" s="25">
        <v>45</v>
      </c>
      <c r="G16" s="28">
        <v>15</v>
      </c>
      <c r="H16" s="28">
        <v>30</v>
      </c>
      <c r="I16" s="28"/>
      <c r="J16" s="28"/>
      <c r="K16" s="28"/>
      <c r="L16" s="28"/>
      <c r="M16" s="28"/>
      <c r="N16" s="28"/>
      <c r="O16" s="24"/>
      <c r="P16" s="28"/>
      <c r="Q16" s="24"/>
    </row>
    <row r="17" spans="1:17" x14ac:dyDescent="0.15">
      <c r="A17" s="24">
        <f t="shared" si="0"/>
        <v>80</v>
      </c>
      <c r="B17" s="137">
        <v>14</v>
      </c>
      <c r="C17" s="28" t="s">
        <v>150</v>
      </c>
      <c r="D17" s="28" t="s">
        <v>58</v>
      </c>
      <c r="E17" s="28"/>
      <c r="F17" s="28">
        <v>20</v>
      </c>
      <c r="G17" s="28">
        <f>30+15</f>
        <v>45</v>
      </c>
      <c r="H17" s="28">
        <v>15</v>
      </c>
      <c r="I17" s="28"/>
      <c r="J17" s="28"/>
      <c r="K17" s="28"/>
      <c r="L17" s="28"/>
      <c r="M17" s="28"/>
      <c r="N17" s="28"/>
      <c r="O17" s="28"/>
      <c r="P17" s="28"/>
      <c r="Q17" s="28"/>
    </row>
    <row r="18" spans="1:17" x14ac:dyDescent="0.15">
      <c r="A18" s="24">
        <f t="shared" si="0"/>
        <v>75</v>
      </c>
      <c r="B18" s="137">
        <v>15</v>
      </c>
      <c r="C18" s="28" t="s">
        <v>44</v>
      </c>
      <c r="D18" s="28" t="s">
        <v>5</v>
      </c>
      <c r="E18" s="28"/>
      <c r="F18" s="28">
        <v>45</v>
      </c>
      <c r="G18" s="28"/>
      <c r="H18" s="28">
        <v>30</v>
      </c>
      <c r="I18" s="28"/>
      <c r="J18" s="28"/>
      <c r="K18" s="28"/>
      <c r="L18" s="28"/>
      <c r="M18" s="28"/>
      <c r="N18" s="28"/>
      <c r="O18" s="28"/>
      <c r="P18" s="28"/>
      <c r="Q18" s="28"/>
    </row>
    <row r="19" spans="1:17" x14ac:dyDescent="0.15">
      <c r="A19" s="24">
        <f t="shared" si="0"/>
        <v>60</v>
      </c>
      <c r="B19" s="137">
        <v>16</v>
      </c>
      <c r="C19" s="28" t="s">
        <v>66</v>
      </c>
      <c r="D19" s="28" t="s">
        <v>4</v>
      </c>
      <c r="E19" s="28"/>
      <c r="F19" s="28"/>
      <c r="G19" s="28"/>
      <c r="H19" s="28">
        <v>60</v>
      </c>
      <c r="I19" s="28"/>
      <c r="J19" s="28"/>
      <c r="K19" s="28"/>
      <c r="L19" s="28"/>
      <c r="M19" s="28"/>
      <c r="N19" s="28"/>
      <c r="O19" s="28"/>
      <c r="P19" s="28"/>
      <c r="Q19" s="28"/>
    </row>
    <row r="20" spans="1:17" x14ac:dyDescent="0.15">
      <c r="A20" s="24">
        <f t="shared" si="0"/>
        <v>60</v>
      </c>
      <c r="B20" s="137">
        <v>17</v>
      </c>
      <c r="C20" s="28" t="s">
        <v>37</v>
      </c>
      <c r="D20" s="28" t="s">
        <v>6</v>
      </c>
      <c r="E20" s="28"/>
      <c r="F20" s="28"/>
      <c r="G20" s="28">
        <v>60</v>
      </c>
      <c r="H20" s="28"/>
      <c r="I20" s="28"/>
      <c r="J20" s="28"/>
      <c r="K20" s="28"/>
      <c r="L20" s="28"/>
      <c r="M20" s="28"/>
      <c r="N20" s="28"/>
      <c r="O20" s="28"/>
      <c r="P20" s="28"/>
      <c r="Q20" s="28"/>
    </row>
    <row r="21" spans="1:17" x14ac:dyDescent="0.15">
      <c r="A21" s="24">
        <f t="shared" si="0"/>
        <v>60</v>
      </c>
      <c r="B21" s="137">
        <v>18</v>
      </c>
      <c r="C21" s="28" t="s">
        <v>433</v>
      </c>
      <c r="D21" s="28" t="s">
        <v>6</v>
      </c>
      <c r="E21" s="28"/>
      <c r="F21" s="28"/>
      <c r="G21" s="28">
        <v>60</v>
      </c>
      <c r="H21" s="28"/>
      <c r="I21" s="28"/>
      <c r="J21" s="28"/>
      <c r="K21" s="28"/>
      <c r="L21" s="28"/>
      <c r="M21" s="28"/>
      <c r="N21" s="28"/>
      <c r="O21" s="28"/>
      <c r="P21" s="28"/>
      <c r="Q21" s="28"/>
    </row>
    <row r="22" spans="1:17" x14ac:dyDescent="0.15">
      <c r="A22" s="24">
        <f t="shared" si="0"/>
        <v>50</v>
      </c>
      <c r="B22" s="137">
        <v>19</v>
      </c>
      <c r="C22" s="28" t="s">
        <v>62</v>
      </c>
      <c r="D22" s="28" t="s">
        <v>58</v>
      </c>
      <c r="E22" s="28"/>
      <c r="F22" s="28">
        <v>20</v>
      </c>
      <c r="G22" s="28">
        <v>15</v>
      </c>
      <c r="H22" s="28">
        <v>15</v>
      </c>
      <c r="I22" s="28"/>
      <c r="J22" s="28"/>
      <c r="K22" s="28"/>
      <c r="L22" s="28"/>
      <c r="M22" s="28"/>
      <c r="N22" s="28"/>
      <c r="O22" s="28"/>
      <c r="P22" s="28"/>
      <c r="Q22" s="24"/>
    </row>
    <row r="23" spans="1:17" x14ac:dyDescent="0.15">
      <c r="A23" s="24">
        <f t="shared" si="0"/>
        <v>50</v>
      </c>
      <c r="B23" s="137">
        <v>20</v>
      </c>
      <c r="C23" s="28" t="s">
        <v>218</v>
      </c>
      <c r="D23" s="28" t="s">
        <v>58</v>
      </c>
      <c r="E23" s="28"/>
      <c r="F23" s="28">
        <v>20</v>
      </c>
      <c r="G23" s="28">
        <v>15</v>
      </c>
      <c r="H23" s="28">
        <v>15</v>
      </c>
      <c r="I23" s="28"/>
      <c r="J23" s="28"/>
      <c r="K23" s="28"/>
      <c r="L23" s="28"/>
      <c r="M23" s="28"/>
      <c r="N23" s="28"/>
      <c r="O23" s="28"/>
      <c r="P23" s="28"/>
      <c r="Q23" s="28"/>
    </row>
    <row r="24" spans="1:17" x14ac:dyDescent="0.15">
      <c r="A24" s="24">
        <f t="shared" si="0"/>
        <v>45</v>
      </c>
      <c r="B24" s="137"/>
      <c r="C24" s="28" t="s">
        <v>146</v>
      </c>
      <c r="D24" s="28" t="s">
        <v>5</v>
      </c>
      <c r="E24" s="28"/>
      <c r="F24" s="28">
        <v>45</v>
      </c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</row>
    <row r="25" spans="1:17" x14ac:dyDescent="0.15">
      <c r="A25" s="24">
        <f t="shared" si="0"/>
        <v>35</v>
      </c>
      <c r="B25" s="137"/>
      <c r="C25" s="28" t="s">
        <v>312</v>
      </c>
      <c r="D25" s="28" t="s">
        <v>48</v>
      </c>
      <c r="E25" s="28"/>
      <c r="F25" s="28">
        <v>20</v>
      </c>
      <c r="G25" s="28">
        <v>15</v>
      </c>
      <c r="H25" s="28"/>
      <c r="I25" s="28"/>
      <c r="J25" s="28"/>
      <c r="K25" s="28"/>
      <c r="L25" s="28"/>
      <c r="M25" s="28"/>
      <c r="N25" s="28"/>
      <c r="O25" s="28"/>
      <c r="P25" s="28"/>
      <c r="Q25" s="28"/>
    </row>
    <row r="26" spans="1:17" x14ac:dyDescent="0.15">
      <c r="A26" s="24">
        <f t="shared" si="0"/>
        <v>30</v>
      </c>
      <c r="B26" s="137"/>
      <c r="C26" s="25" t="s">
        <v>412</v>
      </c>
      <c r="D26" s="28" t="s">
        <v>58</v>
      </c>
      <c r="E26" s="28"/>
      <c r="F26" s="28"/>
      <c r="G26" s="28">
        <v>15</v>
      </c>
      <c r="H26" s="28">
        <v>15</v>
      </c>
      <c r="I26" s="28"/>
      <c r="J26" s="28"/>
      <c r="K26" s="28"/>
      <c r="L26" s="28"/>
      <c r="M26" s="28"/>
      <c r="N26" s="28"/>
      <c r="O26" s="28"/>
      <c r="P26" s="28"/>
      <c r="Q26" s="28"/>
    </row>
    <row r="27" spans="1:17" x14ac:dyDescent="0.15">
      <c r="A27" s="24">
        <f t="shared" si="0"/>
        <v>30</v>
      </c>
      <c r="B27" s="98"/>
      <c r="C27" s="115" t="s">
        <v>247</v>
      </c>
      <c r="D27" s="26" t="s">
        <v>58</v>
      </c>
      <c r="E27" s="85"/>
      <c r="F27" s="85"/>
      <c r="G27" s="85">
        <v>15</v>
      </c>
      <c r="H27" s="85">
        <v>15</v>
      </c>
      <c r="I27" s="85"/>
      <c r="J27" s="85"/>
      <c r="K27" s="85"/>
      <c r="L27" s="85"/>
      <c r="M27" s="85"/>
      <c r="N27" s="85"/>
      <c r="O27" s="85"/>
      <c r="P27" s="85"/>
      <c r="Q27" s="85"/>
    </row>
    <row r="28" spans="1:17" x14ac:dyDescent="0.15">
      <c r="A28" s="24">
        <f t="shared" si="0"/>
        <v>30</v>
      </c>
      <c r="B28" s="98"/>
      <c r="C28" s="85" t="s">
        <v>439</v>
      </c>
      <c r="D28" s="26" t="s">
        <v>317</v>
      </c>
      <c r="E28" s="86"/>
      <c r="F28" s="86"/>
      <c r="G28" s="86">
        <v>30</v>
      </c>
      <c r="H28" s="86"/>
      <c r="I28" s="86"/>
      <c r="J28" s="86"/>
      <c r="K28" s="86"/>
      <c r="L28" s="86"/>
      <c r="M28" s="86"/>
      <c r="N28" s="86"/>
      <c r="O28" s="86"/>
      <c r="P28" s="86"/>
      <c r="Q28" s="86"/>
    </row>
    <row r="29" spans="1:17" x14ac:dyDescent="0.15">
      <c r="A29" s="24">
        <f t="shared" si="0"/>
        <v>30</v>
      </c>
      <c r="B29" s="98"/>
      <c r="C29" s="85" t="s">
        <v>199</v>
      </c>
      <c r="D29" s="26" t="s">
        <v>317</v>
      </c>
      <c r="E29" s="86"/>
      <c r="F29" s="86"/>
      <c r="G29" s="86">
        <v>30</v>
      </c>
      <c r="H29" s="86"/>
      <c r="I29" s="86"/>
      <c r="J29" s="86"/>
      <c r="K29" s="86"/>
      <c r="L29" s="86"/>
      <c r="M29" s="86"/>
      <c r="N29" s="86"/>
      <c r="O29" s="86"/>
      <c r="P29" s="86"/>
      <c r="Q29" s="86"/>
    </row>
    <row r="30" spans="1:17" x14ac:dyDescent="0.15">
      <c r="A30" s="24">
        <f t="shared" si="0"/>
        <v>30</v>
      </c>
      <c r="B30" s="98"/>
      <c r="C30" s="85" t="s">
        <v>434</v>
      </c>
      <c r="D30" s="26" t="s">
        <v>317</v>
      </c>
      <c r="E30" s="86"/>
      <c r="F30" s="86"/>
      <c r="G30" s="86">
        <v>30</v>
      </c>
      <c r="H30" s="86"/>
      <c r="I30" s="86"/>
      <c r="J30" s="86"/>
      <c r="K30" s="86"/>
      <c r="L30" s="86"/>
      <c r="M30" s="86"/>
      <c r="N30" s="86"/>
      <c r="O30" s="86"/>
      <c r="P30" s="86"/>
      <c r="Q30" s="86"/>
    </row>
    <row r="31" spans="1:17" x14ac:dyDescent="0.15">
      <c r="A31" s="24">
        <f t="shared" si="0"/>
        <v>30</v>
      </c>
      <c r="B31" s="98"/>
      <c r="C31" s="25" t="s">
        <v>435</v>
      </c>
      <c r="D31" s="26" t="s">
        <v>317</v>
      </c>
      <c r="E31" s="28"/>
      <c r="F31" s="28"/>
      <c r="G31" s="28">
        <v>30</v>
      </c>
      <c r="H31" s="28"/>
      <c r="I31" s="28"/>
      <c r="J31" s="28"/>
      <c r="K31" s="28"/>
      <c r="L31" s="28"/>
      <c r="M31" s="28"/>
      <c r="N31" s="28"/>
      <c r="O31" s="28"/>
      <c r="P31" s="28"/>
      <c r="Q31" s="28"/>
    </row>
    <row r="32" spans="1:17" x14ac:dyDescent="0.15">
      <c r="A32" s="24">
        <f t="shared" si="0"/>
        <v>30</v>
      </c>
      <c r="B32" s="98"/>
      <c r="C32" s="25" t="s">
        <v>436</v>
      </c>
      <c r="D32" s="26" t="s">
        <v>317</v>
      </c>
      <c r="E32" s="28"/>
      <c r="F32" s="28"/>
      <c r="G32" s="28">
        <v>30</v>
      </c>
      <c r="H32" s="28"/>
      <c r="I32" s="28"/>
      <c r="J32" s="28"/>
      <c r="K32" s="28"/>
      <c r="L32" s="28"/>
      <c r="M32" s="28"/>
      <c r="N32" s="28"/>
      <c r="O32" s="28"/>
      <c r="P32" s="28"/>
      <c r="Q32" s="28"/>
    </row>
    <row r="33" spans="1:18" x14ac:dyDescent="0.15">
      <c r="A33" s="24">
        <f t="shared" si="0"/>
        <v>30</v>
      </c>
      <c r="B33" s="98"/>
      <c r="C33" s="26" t="s">
        <v>202</v>
      </c>
      <c r="D33" s="26" t="s">
        <v>317</v>
      </c>
      <c r="E33" s="25"/>
      <c r="F33" s="25"/>
      <c r="G33" s="25">
        <v>30</v>
      </c>
      <c r="H33" s="25"/>
      <c r="I33" s="25"/>
      <c r="J33" s="25"/>
      <c r="K33" s="25"/>
      <c r="L33" s="25"/>
      <c r="M33" s="25"/>
      <c r="N33" s="25"/>
      <c r="O33" s="25"/>
      <c r="P33" s="25"/>
      <c r="Q33" s="25"/>
    </row>
    <row r="34" spans="1:18" x14ac:dyDescent="0.15">
      <c r="A34" s="24">
        <f t="shared" si="0"/>
        <v>30</v>
      </c>
      <c r="B34" s="98"/>
      <c r="C34" s="25" t="s">
        <v>316</v>
      </c>
      <c r="D34" s="24" t="s">
        <v>317</v>
      </c>
      <c r="E34" s="28"/>
      <c r="F34" s="28"/>
      <c r="G34" s="28">
        <v>30</v>
      </c>
      <c r="H34" s="28"/>
      <c r="I34" s="28"/>
      <c r="J34" s="28"/>
      <c r="K34" s="28"/>
      <c r="L34" s="28"/>
      <c r="M34" s="28"/>
      <c r="N34" s="28"/>
      <c r="O34" s="28"/>
      <c r="P34" s="28"/>
      <c r="Q34" s="28"/>
    </row>
    <row r="35" spans="1:18" x14ac:dyDescent="0.15">
      <c r="A35" s="24">
        <f t="shared" si="0"/>
        <v>30</v>
      </c>
      <c r="B35" s="98"/>
      <c r="C35" s="28" t="s">
        <v>411</v>
      </c>
      <c r="D35" s="28" t="s">
        <v>5</v>
      </c>
      <c r="E35" s="28"/>
      <c r="F35" s="28"/>
      <c r="G35" s="28"/>
      <c r="H35" s="28">
        <v>30</v>
      </c>
      <c r="I35" s="28"/>
      <c r="J35" s="28"/>
      <c r="K35" s="28"/>
      <c r="L35" s="28"/>
      <c r="M35" s="28"/>
      <c r="N35" s="28"/>
      <c r="O35" s="24"/>
      <c r="P35" s="28"/>
      <c r="Q35" s="24"/>
    </row>
    <row r="36" spans="1:18" x14ac:dyDescent="0.15">
      <c r="A36" s="24">
        <f t="shared" si="0"/>
        <v>20</v>
      </c>
      <c r="B36" s="98"/>
      <c r="C36" s="28" t="s">
        <v>475</v>
      </c>
      <c r="D36" s="28" t="s">
        <v>6</v>
      </c>
      <c r="E36" s="28"/>
      <c r="F36" s="28">
        <v>20</v>
      </c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</row>
    <row r="37" spans="1:18" x14ac:dyDescent="0.15">
      <c r="A37" s="24">
        <f t="shared" si="0"/>
        <v>20</v>
      </c>
      <c r="B37" s="98"/>
      <c r="C37" s="28" t="s">
        <v>143</v>
      </c>
      <c r="D37" s="28" t="s">
        <v>6</v>
      </c>
      <c r="E37" s="28"/>
      <c r="F37" s="28">
        <v>20</v>
      </c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</row>
    <row r="38" spans="1:18" x14ac:dyDescent="0.15">
      <c r="A38" s="24">
        <f t="shared" si="0"/>
        <v>15</v>
      </c>
      <c r="B38" s="98"/>
      <c r="C38" s="25" t="s">
        <v>440</v>
      </c>
      <c r="D38" s="28" t="s">
        <v>175</v>
      </c>
      <c r="E38" s="25"/>
      <c r="F38" s="28"/>
      <c r="G38" s="25">
        <v>15</v>
      </c>
      <c r="H38" s="25"/>
      <c r="I38" s="25"/>
      <c r="J38" s="25"/>
      <c r="K38" s="25"/>
      <c r="L38" s="25"/>
      <c r="M38" s="25"/>
      <c r="N38" s="28"/>
      <c r="O38" s="25"/>
      <c r="P38" s="25"/>
      <c r="Q38" s="25"/>
    </row>
    <row r="39" spans="1:18" x14ac:dyDescent="0.15">
      <c r="A39" s="24">
        <f t="shared" si="0"/>
        <v>15</v>
      </c>
      <c r="B39" s="98"/>
      <c r="C39" s="25" t="s">
        <v>441</v>
      </c>
      <c r="D39" s="28" t="s">
        <v>175</v>
      </c>
      <c r="E39" s="25"/>
      <c r="F39" s="28"/>
      <c r="G39" s="25">
        <v>15</v>
      </c>
      <c r="H39" s="25"/>
      <c r="I39" s="25"/>
      <c r="J39" s="25"/>
      <c r="K39" s="25"/>
      <c r="L39" s="25"/>
      <c r="M39" s="25"/>
      <c r="N39" s="28"/>
      <c r="O39" s="25"/>
      <c r="P39" s="25"/>
      <c r="Q39" s="25"/>
    </row>
    <row r="40" spans="1:18" x14ac:dyDescent="0.15">
      <c r="A40" s="24">
        <f t="shared" si="0"/>
        <v>15</v>
      </c>
      <c r="B40" s="98"/>
      <c r="C40" s="25" t="s">
        <v>442</v>
      </c>
      <c r="D40" s="28" t="s">
        <v>175</v>
      </c>
      <c r="E40" s="25"/>
      <c r="F40" s="28"/>
      <c r="G40" s="25">
        <v>15</v>
      </c>
      <c r="H40" s="25"/>
      <c r="I40" s="25"/>
      <c r="J40" s="25"/>
      <c r="K40" s="25"/>
      <c r="L40" s="25"/>
      <c r="M40" s="25"/>
      <c r="N40" s="28"/>
      <c r="O40" s="25"/>
      <c r="P40" s="25"/>
      <c r="Q40" s="25"/>
    </row>
    <row r="41" spans="1:18" x14ac:dyDescent="0.15">
      <c r="A41" s="24">
        <f t="shared" si="0"/>
        <v>15</v>
      </c>
      <c r="B41" s="98"/>
      <c r="C41" s="25" t="s">
        <v>443</v>
      </c>
      <c r="D41" s="28" t="s">
        <v>175</v>
      </c>
      <c r="E41" s="25"/>
      <c r="F41" s="28"/>
      <c r="G41" s="25">
        <v>15</v>
      </c>
      <c r="H41" s="25"/>
      <c r="I41" s="25"/>
      <c r="J41" s="25"/>
      <c r="K41" s="25"/>
      <c r="L41" s="25"/>
      <c r="M41" s="25"/>
      <c r="N41" s="28"/>
      <c r="O41" s="25"/>
      <c r="P41" s="25"/>
      <c r="Q41" s="25"/>
    </row>
    <row r="42" spans="1:18" x14ac:dyDescent="0.15">
      <c r="A42" s="24">
        <f>SUM(G42:Q42)</f>
        <v>15</v>
      </c>
      <c r="B42" s="98"/>
      <c r="C42" s="25" t="s">
        <v>421</v>
      </c>
      <c r="D42" s="24" t="s">
        <v>172</v>
      </c>
      <c r="E42" s="28"/>
      <c r="F42" s="27"/>
      <c r="G42" s="28">
        <v>15</v>
      </c>
      <c r="H42" s="28"/>
      <c r="I42" s="28"/>
      <c r="J42" s="28"/>
      <c r="K42" s="28"/>
      <c r="L42" s="28"/>
      <c r="M42" s="28"/>
      <c r="N42" s="28"/>
      <c r="O42" s="28"/>
      <c r="P42" s="28"/>
      <c r="Q42" s="28"/>
    </row>
    <row r="43" spans="1:18" x14ac:dyDescent="0.15">
      <c r="A43" s="24">
        <f>SUM(F43:Q43)</f>
        <v>15</v>
      </c>
      <c r="B43" s="98"/>
      <c r="C43" s="28" t="s">
        <v>82</v>
      </c>
      <c r="D43" s="28" t="s">
        <v>7</v>
      </c>
      <c r="E43" s="28"/>
      <c r="F43" s="28"/>
      <c r="G43" s="28">
        <v>15</v>
      </c>
      <c r="H43" s="28"/>
      <c r="I43" s="28"/>
      <c r="J43" s="28"/>
      <c r="K43" s="28"/>
      <c r="L43" s="28"/>
      <c r="M43" s="28"/>
      <c r="N43" s="28"/>
      <c r="O43" s="24"/>
      <c r="P43" s="28"/>
      <c r="Q43" s="24"/>
    </row>
    <row r="44" spans="1:18" x14ac:dyDescent="0.15">
      <c r="A44" s="24">
        <f>SUM(E44:Q44)</f>
        <v>15</v>
      </c>
      <c r="B44" s="98"/>
      <c r="C44" s="28" t="s">
        <v>71</v>
      </c>
      <c r="D44" s="24" t="s">
        <v>7</v>
      </c>
      <c r="E44" s="25"/>
      <c r="F44" s="25"/>
      <c r="G44" s="25">
        <v>15</v>
      </c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65"/>
    </row>
    <row r="45" spans="1:18" x14ac:dyDescent="0.15">
      <c r="A45" s="24">
        <f t="shared" ref="A45:A76" si="1">SUM(F45:Q45)</f>
        <v>15</v>
      </c>
      <c r="B45" s="98"/>
      <c r="C45" s="28" t="s">
        <v>438</v>
      </c>
      <c r="D45" s="28" t="s">
        <v>7</v>
      </c>
      <c r="E45" s="28"/>
      <c r="F45" s="28"/>
      <c r="G45" s="28">
        <v>15</v>
      </c>
      <c r="H45" s="28"/>
      <c r="I45" s="28"/>
      <c r="J45" s="28"/>
      <c r="K45" s="28"/>
      <c r="L45" s="28"/>
      <c r="M45" s="28"/>
      <c r="N45" s="28"/>
      <c r="O45" s="28"/>
      <c r="P45" s="28"/>
      <c r="Q45" s="28"/>
    </row>
    <row r="46" spans="1:18" x14ac:dyDescent="0.15">
      <c r="A46" s="24">
        <f t="shared" si="1"/>
        <v>10</v>
      </c>
      <c r="B46" s="98"/>
      <c r="C46" s="28" t="s">
        <v>453</v>
      </c>
      <c r="D46" s="28" t="s">
        <v>6</v>
      </c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>
        <v>10</v>
      </c>
    </row>
    <row r="47" spans="1:18" x14ac:dyDescent="0.15">
      <c r="A47" s="24">
        <f t="shared" si="1"/>
        <v>0</v>
      </c>
      <c r="B47" s="98"/>
      <c r="C47" s="28" t="s">
        <v>275</v>
      </c>
      <c r="D47" s="28" t="s">
        <v>182</v>
      </c>
      <c r="E47" s="25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</row>
    <row r="48" spans="1:18" x14ac:dyDescent="0.15">
      <c r="A48" s="24">
        <f t="shared" si="1"/>
        <v>0</v>
      </c>
      <c r="B48" s="98"/>
      <c r="C48" s="28" t="s">
        <v>273</v>
      </c>
      <c r="D48" s="28" t="s">
        <v>182</v>
      </c>
      <c r="E48" s="25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</row>
    <row r="49" spans="1:17" x14ac:dyDescent="0.15">
      <c r="A49" s="24">
        <f t="shared" si="1"/>
        <v>0</v>
      </c>
      <c r="B49" s="98"/>
      <c r="C49" s="28" t="s">
        <v>274</v>
      </c>
      <c r="D49" s="28" t="s">
        <v>182</v>
      </c>
      <c r="E49" s="25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</row>
    <row r="50" spans="1:17" x14ac:dyDescent="0.15">
      <c r="A50" s="24">
        <f t="shared" si="1"/>
        <v>0</v>
      </c>
      <c r="B50" s="98"/>
      <c r="C50" s="28" t="s">
        <v>314</v>
      </c>
      <c r="D50" s="28" t="s">
        <v>6</v>
      </c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</row>
    <row r="51" spans="1:17" x14ac:dyDescent="0.15">
      <c r="A51" s="24">
        <f t="shared" si="1"/>
        <v>0</v>
      </c>
      <c r="B51" s="98"/>
      <c r="C51" s="28" t="s">
        <v>310</v>
      </c>
      <c r="D51" s="28" t="s">
        <v>6</v>
      </c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</row>
    <row r="52" spans="1:17" x14ac:dyDescent="0.15">
      <c r="A52" s="24">
        <f t="shared" si="1"/>
        <v>0</v>
      </c>
      <c r="B52" s="98"/>
      <c r="C52" s="86" t="s">
        <v>154</v>
      </c>
      <c r="D52" s="28" t="s">
        <v>7</v>
      </c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</row>
    <row r="53" spans="1:17" x14ac:dyDescent="0.15">
      <c r="A53" s="24">
        <f t="shared" si="1"/>
        <v>0</v>
      </c>
      <c r="B53" s="98"/>
      <c r="C53" s="86" t="s">
        <v>153</v>
      </c>
      <c r="D53" s="28" t="s">
        <v>7</v>
      </c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</row>
    <row r="54" spans="1:17" x14ac:dyDescent="0.15">
      <c r="A54" s="24">
        <f t="shared" si="1"/>
        <v>0</v>
      </c>
      <c r="B54" s="98"/>
      <c r="C54" s="85" t="s">
        <v>337</v>
      </c>
      <c r="D54" s="28" t="s">
        <v>7</v>
      </c>
      <c r="E54" s="85"/>
      <c r="F54" s="85"/>
      <c r="G54" s="86"/>
      <c r="H54" s="85"/>
      <c r="I54" s="85"/>
      <c r="J54" s="85"/>
      <c r="K54" s="85"/>
      <c r="L54" s="85"/>
      <c r="M54" s="85"/>
      <c r="N54" s="86"/>
      <c r="O54" s="85"/>
      <c r="P54" s="85"/>
      <c r="Q54" s="85"/>
    </row>
    <row r="55" spans="1:17" x14ac:dyDescent="0.15">
      <c r="A55" s="24">
        <f t="shared" si="1"/>
        <v>0</v>
      </c>
      <c r="B55" s="98"/>
      <c r="C55" s="86" t="s">
        <v>46</v>
      </c>
      <c r="D55" s="28" t="s">
        <v>7</v>
      </c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</row>
    <row r="56" spans="1:17" x14ac:dyDescent="0.15">
      <c r="A56" s="24">
        <f t="shared" si="1"/>
        <v>0</v>
      </c>
      <c r="B56" s="98"/>
      <c r="C56" s="86" t="s">
        <v>217</v>
      </c>
      <c r="D56" s="28" t="s">
        <v>7</v>
      </c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</row>
    <row r="57" spans="1:17" x14ac:dyDescent="0.15">
      <c r="A57" s="24">
        <f t="shared" si="1"/>
        <v>0</v>
      </c>
      <c r="B57" s="98"/>
      <c r="C57" s="28" t="s">
        <v>183</v>
      </c>
      <c r="D57" s="28" t="s">
        <v>7</v>
      </c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</row>
    <row r="58" spans="1:17" x14ac:dyDescent="0.15">
      <c r="A58" s="24">
        <f t="shared" si="1"/>
        <v>0</v>
      </c>
      <c r="B58" s="98"/>
      <c r="C58" s="28" t="s">
        <v>404</v>
      </c>
      <c r="D58" s="28" t="s">
        <v>7</v>
      </c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</row>
    <row r="59" spans="1:17" x14ac:dyDescent="0.15">
      <c r="A59" s="24">
        <f t="shared" si="1"/>
        <v>0</v>
      </c>
      <c r="B59" s="98"/>
      <c r="C59" s="28" t="s">
        <v>405</v>
      </c>
      <c r="D59" s="28" t="s">
        <v>7</v>
      </c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</row>
    <row r="60" spans="1:17" x14ac:dyDescent="0.15">
      <c r="A60" s="24">
        <f t="shared" si="1"/>
        <v>0</v>
      </c>
      <c r="B60" s="98"/>
      <c r="C60" s="28" t="s">
        <v>406</v>
      </c>
      <c r="D60" s="28" t="s">
        <v>7</v>
      </c>
      <c r="E60" s="28"/>
      <c r="F60" s="42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</row>
    <row r="61" spans="1:17" x14ac:dyDescent="0.15">
      <c r="A61" s="24">
        <f t="shared" si="1"/>
        <v>0</v>
      </c>
      <c r="B61" s="98"/>
      <c r="C61" s="28" t="s">
        <v>407</v>
      </c>
      <c r="D61" s="28" t="s">
        <v>7</v>
      </c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</row>
    <row r="62" spans="1:17" x14ac:dyDescent="0.15">
      <c r="A62" s="24">
        <f t="shared" si="1"/>
        <v>0</v>
      </c>
      <c r="B62" s="98"/>
      <c r="C62" s="28" t="s">
        <v>111</v>
      </c>
      <c r="D62" s="28" t="s">
        <v>8</v>
      </c>
      <c r="E62" s="28"/>
      <c r="F62" s="24"/>
      <c r="G62" s="28"/>
      <c r="H62" s="28"/>
      <c r="I62" s="28"/>
      <c r="J62" s="28"/>
      <c r="K62" s="28"/>
      <c r="L62" s="28"/>
      <c r="M62" s="28"/>
      <c r="N62" s="28"/>
      <c r="O62" s="24"/>
      <c r="P62" s="28"/>
      <c r="Q62" s="24"/>
    </row>
    <row r="63" spans="1:17" x14ac:dyDescent="0.15">
      <c r="A63" s="24">
        <f t="shared" si="1"/>
        <v>0</v>
      </c>
      <c r="B63" s="98"/>
      <c r="C63" s="28" t="s">
        <v>43</v>
      </c>
      <c r="D63" s="28" t="s">
        <v>48</v>
      </c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</row>
    <row r="64" spans="1:17" x14ac:dyDescent="0.15">
      <c r="A64" s="24">
        <f t="shared" si="1"/>
        <v>0</v>
      </c>
      <c r="B64" s="98"/>
      <c r="C64" s="25" t="s">
        <v>374</v>
      </c>
      <c r="D64" s="25" t="s">
        <v>48</v>
      </c>
      <c r="E64" s="25"/>
      <c r="F64" s="28"/>
      <c r="G64" s="25"/>
      <c r="H64" s="25"/>
      <c r="I64" s="25"/>
      <c r="J64" s="25"/>
      <c r="K64" s="25"/>
      <c r="L64" s="25"/>
      <c r="M64" s="25"/>
      <c r="N64" s="28"/>
      <c r="O64" s="25"/>
      <c r="P64" s="25"/>
      <c r="Q64" s="25"/>
    </row>
    <row r="65" spans="1:17" x14ac:dyDescent="0.15">
      <c r="A65" s="24">
        <f t="shared" si="1"/>
        <v>0</v>
      </c>
      <c r="B65" s="98"/>
      <c r="C65" s="25" t="s">
        <v>376</v>
      </c>
      <c r="D65" s="25" t="s">
        <v>48</v>
      </c>
      <c r="E65" s="25"/>
      <c r="F65" s="28"/>
      <c r="G65" s="25"/>
      <c r="H65" s="25"/>
      <c r="I65" s="25"/>
      <c r="J65" s="25"/>
      <c r="K65" s="25"/>
      <c r="L65" s="25"/>
      <c r="M65" s="25"/>
      <c r="N65" s="28"/>
      <c r="O65" s="25"/>
      <c r="P65" s="25"/>
      <c r="Q65" s="25"/>
    </row>
    <row r="66" spans="1:17" x14ac:dyDescent="0.15">
      <c r="A66" s="24">
        <f t="shared" si="1"/>
        <v>0</v>
      </c>
      <c r="B66" s="98"/>
      <c r="C66" s="25" t="s">
        <v>377</v>
      </c>
      <c r="D66" s="25" t="s">
        <v>48</v>
      </c>
      <c r="E66" s="25"/>
      <c r="F66" s="28"/>
      <c r="G66" s="25"/>
      <c r="H66" s="25"/>
      <c r="I66" s="25"/>
      <c r="J66" s="25"/>
      <c r="K66" s="25"/>
      <c r="L66" s="25"/>
      <c r="M66" s="25"/>
      <c r="N66" s="28"/>
      <c r="O66" s="25"/>
      <c r="P66" s="25"/>
      <c r="Q66" s="25"/>
    </row>
    <row r="67" spans="1:17" x14ac:dyDescent="0.15">
      <c r="A67" s="24">
        <f t="shared" si="1"/>
        <v>0</v>
      </c>
      <c r="B67" s="98"/>
      <c r="C67" s="28" t="s">
        <v>174</v>
      </c>
      <c r="D67" s="28" t="s">
        <v>175</v>
      </c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</row>
    <row r="68" spans="1:17" x14ac:dyDescent="0.15">
      <c r="A68" s="24">
        <f t="shared" si="1"/>
        <v>0</v>
      </c>
      <c r="B68" s="98"/>
      <c r="C68" s="28" t="s">
        <v>410</v>
      </c>
      <c r="D68" s="28" t="s">
        <v>175</v>
      </c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</row>
    <row r="69" spans="1:17" x14ac:dyDescent="0.15">
      <c r="A69" s="24">
        <f t="shared" si="1"/>
        <v>0</v>
      </c>
      <c r="B69" s="98"/>
      <c r="C69" s="25" t="s">
        <v>279</v>
      </c>
      <c r="D69" s="28" t="s">
        <v>167</v>
      </c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</row>
    <row r="70" spans="1:17" x14ac:dyDescent="0.15">
      <c r="A70" s="24">
        <f t="shared" si="1"/>
        <v>0</v>
      </c>
      <c r="B70" s="98"/>
      <c r="C70" s="25" t="s">
        <v>278</v>
      </c>
      <c r="D70" s="28" t="s">
        <v>167</v>
      </c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</row>
    <row r="71" spans="1:17" ht="22.5" x14ac:dyDescent="0.15">
      <c r="A71" s="24">
        <f t="shared" si="1"/>
        <v>0</v>
      </c>
      <c r="B71" s="98"/>
      <c r="C71" s="28" t="s">
        <v>166</v>
      </c>
      <c r="D71" s="28" t="s">
        <v>167</v>
      </c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</row>
    <row r="72" spans="1:17" x14ac:dyDescent="0.15">
      <c r="A72" s="24">
        <f t="shared" si="1"/>
        <v>0</v>
      </c>
      <c r="B72" s="98"/>
      <c r="C72" s="28" t="s">
        <v>83</v>
      </c>
      <c r="D72" s="28" t="s">
        <v>58</v>
      </c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</row>
    <row r="73" spans="1:17" x14ac:dyDescent="0.15">
      <c r="A73" s="24">
        <f t="shared" si="1"/>
        <v>0</v>
      </c>
      <c r="B73" s="98"/>
      <c r="C73" s="25" t="s">
        <v>141</v>
      </c>
      <c r="D73" s="28" t="s">
        <v>58</v>
      </c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</row>
    <row r="74" spans="1:17" x14ac:dyDescent="0.15">
      <c r="A74" s="24">
        <f t="shared" si="1"/>
        <v>0</v>
      </c>
      <c r="B74" s="98"/>
      <c r="C74" s="28" t="s">
        <v>142</v>
      </c>
      <c r="D74" s="28" t="s">
        <v>58</v>
      </c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</row>
    <row r="75" spans="1:17" x14ac:dyDescent="0.15">
      <c r="A75" s="24">
        <f t="shared" si="1"/>
        <v>0</v>
      </c>
      <c r="B75" s="98"/>
      <c r="C75" s="28" t="s">
        <v>173</v>
      </c>
      <c r="D75" s="28" t="s">
        <v>58</v>
      </c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</row>
    <row r="76" spans="1:17" x14ac:dyDescent="0.15">
      <c r="A76" s="24">
        <f t="shared" si="1"/>
        <v>0</v>
      </c>
      <c r="B76" s="98"/>
      <c r="C76" s="28" t="s">
        <v>127</v>
      </c>
      <c r="D76" s="28" t="s">
        <v>58</v>
      </c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4"/>
    </row>
    <row r="77" spans="1:17" x14ac:dyDescent="0.15">
      <c r="A77" s="24">
        <f t="shared" ref="A77:A100" si="2">SUM(F77:Q77)</f>
        <v>0</v>
      </c>
      <c r="B77" s="98"/>
      <c r="C77" s="28" t="s">
        <v>140</v>
      </c>
      <c r="D77" s="28" t="s">
        <v>58</v>
      </c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</row>
    <row r="78" spans="1:17" x14ac:dyDescent="0.15">
      <c r="A78" s="24">
        <f t="shared" si="2"/>
        <v>0</v>
      </c>
      <c r="B78" s="98"/>
      <c r="C78" s="28" t="s">
        <v>139</v>
      </c>
      <c r="D78" s="28" t="s">
        <v>58</v>
      </c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</row>
    <row r="79" spans="1:17" x14ac:dyDescent="0.15">
      <c r="A79" s="24">
        <f t="shared" si="2"/>
        <v>0</v>
      </c>
      <c r="B79" s="98"/>
      <c r="C79" s="28" t="s">
        <v>126</v>
      </c>
      <c r="D79" s="28" t="s">
        <v>58</v>
      </c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</row>
    <row r="80" spans="1:17" x14ac:dyDescent="0.15">
      <c r="A80" s="24">
        <f t="shared" si="2"/>
        <v>0</v>
      </c>
      <c r="B80" s="98"/>
      <c r="C80" s="25" t="s">
        <v>389</v>
      </c>
      <c r="D80" s="28" t="s">
        <v>58</v>
      </c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</row>
    <row r="81" spans="1:17" x14ac:dyDescent="0.15">
      <c r="A81" s="24">
        <f t="shared" si="2"/>
        <v>0</v>
      </c>
      <c r="B81" s="98"/>
      <c r="C81" s="25" t="s">
        <v>318</v>
      </c>
      <c r="D81" s="28" t="s">
        <v>317</v>
      </c>
      <c r="E81" s="25"/>
      <c r="F81" s="25"/>
      <c r="G81" s="25"/>
      <c r="H81" s="25"/>
      <c r="I81" s="25"/>
      <c r="J81" s="25"/>
      <c r="K81" s="25"/>
      <c r="L81" s="25"/>
      <c r="M81" s="25"/>
      <c r="N81" s="28"/>
      <c r="O81" s="25"/>
      <c r="P81" s="25"/>
      <c r="Q81" s="25"/>
    </row>
    <row r="82" spans="1:17" x14ac:dyDescent="0.15">
      <c r="A82" s="24">
        <f t="shared" si="2"/>
        <v>0</v>
      </c>
      <c r="B82" s="98"/>
      <c r="C82" s="25" t="s">
        <v>22</v>
      </c>
      <c r="D82" s="28" t="s">
        <v>172</v>
      </c>
      <c r="E82" s="25"/>
      <c r="F82" s="25"/>
      <c r="G82" s="25"/>
      <c r="H82" s="25"/>
      <c r="I82" s="25"/>
      <c r="J82" s="25"/>
      <c r="K82" s="25"/>
      <c r="L82" s="25"/>
      <c r="M82" s="25"/>
      <c r="N82" s="28"/>
      <c r="O82" s="25"/>
      <c r="P82" s="25"/>
      <c r="Q82" s="25"/>
    </row>
    <row r="83" spans="1:17" x14ac:dyDescent="0.15">
      <c r="A83" s="24">
        <f t="shared" si="2"/>
        <v>0</v>
      </c>
      <c r="B83" s="98"/>
      <c r="C83" s="25" t="s">
        <v>21</v>
      </c>
      <c r="D83" s="25" t="s">
        <v>172</v>
      </c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</row>
    <row r="84" spans="1:17" x14ac:dyDescent="0.15">
      <c r="A84" s="24">
        <f t="shared" si="2"/>
        <v>0</v>
      </c>
      <c r="B84" s="98"/>
      <c r="C84" s="25" t="s">
        <v>296</v>
      </c>
      <c r="D84" s="28" t="s">
        <v>172</v>
      </c>
      <c r="E84" s="25"/>
      <c r="F84" s="25"/>
      <c r="G84" s="25"/>
      <c r="H84" s="25"/>
      <c r="I84" s="25"/>
      <c r="J84" s="25"/>
      <c r="K84" s="25"/>
      <c r="L84" s="25"/>
      <c r="M84" s="25"/>
      <c r="N84" s="28"/>
      <c r="O84" s="25"/>
      <c r="P84" s="25"/>
      <c r="Q84" s="25"/>
    </row>
    <row r="85" spans="1:17" x14ac:dyDescent="0.15">
      <c r="A85" s="24">
        <f t="shared" si="2"/>
        <v>0</v>
      </c>
      <c r="B85" s="98"/>
      <c r="C85" s="28" t="s">
        <v>29</v>
      </c>
      <c r="D85" s="28" t="s">
        <v>172</v>
      </c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</row>
    <row r="86" spans="1:17" x14ac:dyDescent="0.15">
      <c r="A86" s="24">
        <f t="shared" si="2"/>
        <v>0</v>
      </c>
      <c r="B86" s="98"/>
      <c r="C86" s="28" t="s">
        <v>171</v>
      </c>
      <c r="D86" s="28" t="s">
        <v>172</v>
      </c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</row>
    <row r="87" spans="1:17" x14ac:dyDescent="0.15">
      <c r="A87" s="24">
        <f t="shared" si="2"/>
        <v>0</v>
      </c>
      <c r="B87" s="98"/>
      <c r="C87" s="25" t="s">
        <v>245</v>
      </c>
      <c r="D87" s="25" t="s">
        <v>172</v>
      </c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</row>
    <row r="88" spans="1:17" x14ac:dyDescent="0.15">
      <c r="A88" s="24">
        <f t="shared" si="2"/>
        <v>0</v>
      </c>
      <c r="B88" s="98"/>
      <c r="C88" s="25" t="s">
        <v>299</v>
      </c>
      <c r="D88" s="25" t="s">
        <v>36</v>
      </c>
      <c r="E88" s="25"/>
      <c r="F88" s="25"/>
      <c r="G88" s="25"/>
      <c r="H88" s="25"/>
      <c r="I88" s="25"/>
      <c r="J88" s="25"/>
      <c r="K88" s="25"/>
      <c r="L88" s="25"/>
      <c r="M88" s="25"/>
      <c r="N88" s="28"/>
      <c r="O88" s="25"/>
      <c r="P88" s="25"/>
      <c r="Q88" s="25"/>
    </row>
    <row r="89" spans="1:17" x14ac:dyDescent="0.15">
      <c r="A89" s="24">
        <f t="shared" si="2"/>
        <v>0</v>
      </c>
      <c r="B89" s="98"/>
      <c r="C89" s="25" t="s">
        <v>298</v>
      </c>
      <c r="D89" s="25" t="s">
        <v>36</v>
      </c>
      <c r="E89" s="25"/>
      <c r="F89" s="25"/>
      <c r="G89" s="25"/>
      <c r="H89" s="25"/>
      <c r="I89" s="25"/>
      <c r="J89" s="25"/>
      <c r="K89" s="25"/>
      <c r="L89" s="25"/>
      <c r="M89" s="25"/>
      <c r="N89" s="24"/>
      <c r="O89" s="25"/>
      <c r="P89" s="25"/>
      <c r="Q89" s="25"/>
    </row>
    <row r="90" spans="1:17" x14ac:dyDescent="0.15">
      <c r="A90" s="24">
        <f t="shared" si="2"/>
        <v>0</v>
      </c>
      <c r="B90" s="98"/>
      <c r="C90" s="25" t="s">
        <v>297</v>
      </c>
      <c r="D90" s="25" t="s">
        <v>36</v>
      </c>
      <c r="E90" s="25"/>
      <c r="F90" s="25"/>
      <c r="G90" s="25"/>
      <c r="H90" s="25"/>
      <c r="I90" s="25"/>
      <c r="J90" s="25"/>
      <c r="K90" s="25"/>
      <c r="L90" s="25"/>
      <c r="M90" s="25"/>
      <c r="N90" s="28"/>
      <c r="O90" s="25"/>
      <c r="P90" s="25"/>
      <c r="Q90" s="25"/>
    </row>
    <row r="91" spans="1:17" x14ac:dyDescent="0.15">
      <c r="A91" s="24">
        <f t="shared" si="2"/>
        <v>0</v>
      </c>
      <c r="B91" s="98"/>
      <c r="C91" s="28" t="s">
        <v>206</v>
      </c>
      <c r="D91" s="28" t="s">
        <v>5</v>
      </c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4"/>
      <c r="Q91" s="25"/>
    </row>
    <row r="92" spans="1:17" x14ac:dyDescent="0.15">
      <c r="A92" s="24">
        <f t="shared" si="2"/>
        <v>0</v>
      </c>
      <c r="B92" s="98"/>
      <c r="C92" s="25" t="s">
        <v>264</v>
      </c>
      <c r="D92" s="26" t="s">
        <v>5</v>
      </c>
      <c r="E92" s="25"/>
      <c r="F92" s="25"/>
      <c r="G92" s="25"/>
      <c r="H92" s="25"/>
      <c r="I92" s="27"/>
      <c r="J92" s="28"/>
      <c r="K92" s="28"/>
      <c r="L92" s="28"/>
      <c r="M92" s="28"/>
      <c r="N92" s="25"/>
      <c r="O92" s="25"/>
      <c r="P92" s="25"/>
      <c r="Q92" s="25"/>
    </row>
    <row r="93" spans="1:17" x14ac:dyDescent="0.15">
      <c r="A93" s="24">
        <f t="shared" si="2"/>
        <v>0</v>
      </c>
      <c r="B93" s="98"/>
      <c r="C93" s="26" t="s">
        <v>261</v>
      </c>
      <c r="D93" s="26" t="s">
        <v>5</v>
      </c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</row>
    <row r="94" spans="1:17" x14ac:dyDescent="0.15">
      <c r="A94" s="24">
        <f t="shared" si="2"/>
        <v>0</v>
      </c>
      <c r="B94" s="98"/>
      <c r="C94" s="28" t="s">
        <v>138</v>
      </c>
      <c r="D94" s="28" t="s">
        <v>5</v>
      </c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</row>
    <row r="95" spans="1:17" x14ac:dyDescent="0.15">
      <c r="A95" s="24">
        <f t="shared" si="2"/>
        <v>0</v>
      </c>
      <c r="B95" s="98"/>
      <c r="C95" s="25" t="s">
        <v>233</v>
      </c>
      <c r="D95" s="25" t="s">
        <v>5</v>
      </c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</row>
    <row r="96" spans="1:17" x14ac:dyDescent="0.15">
      <c r="A96" s="24">
        <f t="shared" si="2"/>
        <v>0</v>
      </c>
      <c r="B96" s="98"/>
      <c r="C96" s="28" t="s">
        <v>124</v>
      </c>
      <c r="D96" s="28" t="s">
        <v>5</v>
      </c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</row>
    <row r="97" spans="1:17" x14ac:dyDescent="0.15">
      <c r="A97" s="24">
        <f t="shared" si="2"/>
        <v>0</v>
      </c>
      <c r="B97" s="98"/>
      <c r="C97" s="25" t="s">
        <v>259</v>
      </c>
      <c r="D97" s="25" t="s">
        <v>5</v>
      </c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</row>
    <row r="98" spans="1:17" x14ac:dyDescent="0.15">
      <c r="A98" s="24">
        <f t="shared" si="2"/>
        <v>0</v>
      </c>
      <c r="B98" s="98"/>
      <c r="C98" s="25" t="s">
        <v>234</v>
      </c>
      <c r="D98" s="25" t="s">
        <v>5</v>
      </c>
      <c r="E98" s="25"/>
      <c r="F98" s="25"/>
      <c r="G98" s="28"/>
      <c r="H98" s="25"/>
      <c r="I98" s="25"/>
      <c r="J98" s="25"/>
      <c r="K98" s="25"/>
      <c r="L98" s="25"/>
      <c r="M98" s="25"/>
      <c r="N98" s="25"/>
      <c r="O98" s="25"/>
      <c r="P98" s="25"/>
      <c r="Q98" s="25"/>
    </row>
    <row r="99" spans="1:17" x14ac:dyDescent="0.15">
      <c r="A99" s="24">
        <f t="shared" si="2"/>
        <v>0</v>
      </c>
      <c r="B99" s="98"/>
      <c r="C99" s="28" t="s">
        <v>125</v>
      </c>
      <c r="D99" s="24" t="s">
        <v>5</v>
      </c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</row>
    <row r="100" spans="1:17" x14ac:dyDescent="0.15">
      <c r="A100" s="24">
        <f t="shared" si="2"/>
        <v>0</v>
      </c>
      <c r="B100" s="98"/>
      <c r="C100" s="28" t="s">
        <v>81</v>
      </c>
      <c r="D100" s="28" t="s">
        <v>5</v>
      </c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</row>
    <row r="101" spans="1:17" x14ac:dyDescent="0.15">
      <c r="A101" s="24">
        <f>SUM(F101:P101)</f>
        <v>0</v>
      </c>
      <c r="B101" s="98"/>
      <c r="C101" s="28" t="s">
        <v>336</v>
      </c>
      <c r="D101" s="28" t="s">
        <v>5</v>
      </c>
      <c r="E101" s="28"/>
      <c r="F101" s="25"/>
      <c r="G101" s="25"/>
      <c r="H101" s="25"/>
      <c r="I101" s="25"/>
      <c r="J101" s="67"/>
      <c r="K101" s="67"/>
      <c r="L101" s="67"/>
      <c r="M101" s="67"/>
      <c r="N101" s="28"/>
      <c r="O101" s="25"/>
      <c r="P101" s="25"/>
      <c r="Q101" s="25"/>
    </row>
    <row r="102" spans="1:17" x14ac:dyDescent="0.15">
      <c r="A102" s="51">
        <f t="shared" ref="A102:A123" si="3">SUM(F102:Q102)</f>
        <v>0</v>
      </c>
      <c r="B102" s="51"/>
      <c r="C102" s="41" t="s">
        <v>401</v>
      </c>
      <c r="D102" s="51" t="s">
        <v>5</v>
      </c>
      <c r="E102" s="41"/>
      <c r="F102" s="41"/>
      <c r="G102" s="41"/>
      <c r="H102" s="41"/>
      <c r="I102" s="41"/>
      <c r="J102" s="28"/>
      <c r="K102" s="41"/>
      <c r="L102" s="41"/>
      <c r="M102" s="41"/>
      <c r="N102" s="41"/>
      <c r="O102" s="41"/>
      <c r="P102" s="41"/>
      <c r="Q102" s="41"/>
    </row>
    <row r="103" spans="1:17" x14ac:dyDescent="0.15">
      <c r="A103" s="24">
        <f t="shared" si="3"/>
        <v>0</v>
      </c>
      <c r="B103" s="98"/>
      <c r="C103" s="28" t="s">
        <v>402</v>
      </c>
      <c r="D103" s="24" t="s">
        <v>5</v>
      </c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</row>
    <row r="104" spans="1:17" x14ac:dyDescent="0.15">
      <c r="A104" s="24">
        <f t="shared" si="3"/>
        <v>0</v>
      </c>
      <c r="B104" s="98"/>
      <c r="C104" s="28" t="s">
        <v>403</v>
      </c>
      <c r="D104" s="24" t="s">
        <v>5</v>
      </c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</row>
    <row r="105" spans="1:17" x14ac:dyDescent="0.15">
      <c r="A105" s="24">
        <f t="shared" si="3"/>
        <v>0</v>
      </c>
      <c r="B105" s="98"/>
      <c r="C105" s="28" t="s">
        <v>151</v>
      </c>
      <c r="D105" s="28" t="s">
        <v>59</v>
      </c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</row>
    <row r="106" spans="1:17" x14ac:dyDescent="0.15">
      <c r="A106" s="24">
        <f t="shared" si="3"/>
        <v>0</v>
      </c>
      <c r="B106" s="98"/>
      <c r="C106" s="28" t="s">
        <v>184</v>
      </c>
      <c r="D106" s="28" t="s">
        <v>118</v>
      </c>
      <c r="E106" s="28"/>
      <c r="F106" s="24"/>
      <c r="G106" s="28"/>
      <c r="H106" s="28"/>
      <c r="I106" s="28"/>
      <c r="J106" s="28"/>
      <c r="K106" s="28"/>
      <c r="L106" s="28"/>
      <c r="M106" s="28"/>
      <c r="N106" s="28"/>
      <c r="O106" s="24"/>
      <c r="P106" s="28"/>
      <c r="Q106" s="24"/>
    </row>
    <row r="107" spans="1:17" x14ac:dyDescent="0.15">
      <c r="A107" s="24">
        <f t="shared" si="3"/>
        <v>0</v>
      </c>
      <c r="B107" s="98"/>
      <c r="C107" s="28" t="s">
        <v>121</v>
      </c>
      <c r="D107" s="28" t="s">
        <v>118</v>
      </c>
      <c r="E107" s="28"/>
      <c r="F107" s="24"/>
      <c r="G107" s="28"/>
      <c r="H107" s="28"/>
      <c r="I107" s="28"/>
      <c r="J107" s="28"/>
      <c r="K107" s="28"/>
      <c r="L107" s="28"/>
      <c r="M107" s="28"/>
      <c r="N107" s="28"/>
      <c r="O107" s="24"/>
      <c r="P107" s="28"/>
      <c r="Q107" s="24"/>
    </row>
    <row r="108" spans="1:17" x14ac:dyDescent="0.15">
      <c r="A108" s="24">
        <f t="shared" si="3"/>
        <v>0</v>
      </c>
      <c r="B108" s="98"/>
      <c r="C108" s="28" t="s">
        <v>122</v>
      </c>
      <c r="D108" s="28" t="s">
        <v>118</v>
      </c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</row>
    <row r="109" spans="1:17" x14ac:dyDescent="0.15">
      <c r="A109" s="24">
        <f t="shared" si="3"/>
        <v>0</v>
      </c>
      <c r="B109" s="98"/>
      <c r="C109" s="28" t="s">
        <v>137</v>
      </c>
      <c r="D109" s="28" t="s">
        <v>118</v>
      </c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</row>
    <row r="110" spans="1:17" x14ac:dyDescent="0.15">
      <c r="A110" s="24">
        <f t="shared" si="3"/>
        <v>0</v>
      </c>
      <c r="B110" s="98"/>
      <c r="C110" s="28" t="s">
        <v>120</v>
      </c>
      <c r="D110" s="28" t="s">
        <v>118</v>
      </c>
      <c r="E110" s="28"/>
      <c r="F110" s="24"/>
      <c r="G110" s="28"/>
      <c r="H110" s="28"/>
      <c r="I110" s="28"/>
      <c r="J110" s="28"/>
      <c r="K110" s="28"/>
      <c r="L110" s="28"/>
      <c r="M110" s="28"/>
      <c r="N110" s="28"/>
      <c r="O110" s="24"/>
      <c r="P110" s="28"/>
      <c r="Q110" s="24"/>
    </row>
    <row r="111" spans="1:17" x14ac:dyDescent="0.15">
      <c r="A111" s="24">
        <f t="shared" si="3"/>
        <v>0</v>
      </c>
      <c r="B111" s="98"/>
      <c r="C111" s="28" t="s">
        <v>186</v>
      </c>
      <c r="D111" s="28" t="s">
        <v>118</v>
      </c>
      <c r="E111" s="28"/>
      <c r="F111" s="24"/>
      <c r="G111" s="28"/>
      <c r="H111" s="28"/>
      <c r="I111" s="28"/>
      <c r="J111" s="28"/>
      <c r="K111" s="28"/>
      <c r="L111" s="28"/>
      <c r="M111" s="28"/>
      <c r="N111" s="28"/>
      <c r="O111" s="24"/>
      <c r="P111" s="28"/>
      <c r="Q111" s="24"/>
    </row>
    <row r="112" spans="1:17" x14ac:dyDescent="0.15">
      <c r="A112" s="24">
        <f t="shared" si="3"/>
        <v>0</v>
      </c>
      <c r="B112" s="98"/>
      <c r="C112" s="28" t="s">
        <v>185</v>
      </c>
      <c r="D112" s="28" t="s">
        <v>118</v>
      </c>
      <c r="E112" s="28"/>
      <c r="F112" s="24"/>
      <c r="G112" s="28"/>
      <c r="H112" s="28"/>
      <c r="I112" s="28"/>
      <c r="J112" s="28"/>
      <c r="K112" s="28"/>
      <c r="L112" s="28"/>
      <c r="M112" s="28"/>
      <c r="N112" s="28"/>
      <c r="O112" s="24"/>
      <c r="P112" s="28"/>
      <c r="Q112" s="24"/>
    </row>
    <row r="113" spans="1:19" x14ac:dyDescent="0.15">
      <c r="A113" s="24">
        <f t="shared" si="3"/>
        <v>0</v>
      </c>
      <c r="B113" s="98"/>
      <c r="C113" s="28" t="s">
        <v>136</v>
      </c>
      <c r="D113" s="28" t="s">
        <v>118</v>
      </c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4"/>
    </row>
    <row r="114" spans="1:19" x14ac:dyDescent="0.15">
      <c r="A114" s="24">
        <f t="shared" si="3"/>
        <v>0</v>
      </c>
      <c r="B114" s="98"/>
      <c r="C114" s="28" t="s">
        <v>123</v>
      </c>
      <c r="D114" s="28" t="s">
        <v>118</v>
      </c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</row>
    <row r="115" spans="1:19" x14ac:dyDescent="0.15">
      <c r="A115" s="24">
        <f t="shared" si="3"/>
        <v>0</v>
      </c>
      <c r="B115" s="98"/>
      <c r="C115" s="28" t="s">
        <v>84</v>
      </c>
      <c r="D115" s="28" t="s">
        <v>4</v>
      </c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</row>
    <row r="116" spans="1:19" ht="22.5" x14ac:dyDescent="0.15">
      <c r="A116" s="24">
        <f t="shared" si="3"/>
        <v>0</v>
      </c>
      <c r="B116" s="98"/>
      <c r="C116" s="28" t="s">
        <v>41</v>
      </c>
      <c r="D116" s="28" t="s">
        <v>468</v>
      </c>
      <c r="E116" s="28"/>
      <c r="F116" s="28"/>
      <c r="G116" s="27"/>
      <c r="H116" s="28"/>
      <c r="I116" s="28"/>
      <c r="J116" s="28"/>
      <c r="K116" s="28"/>
      <c r="L116" s="28"/>
      <c r="M116" s="28"/>
      <c r="N116" s="27"/>
      <c r="O116" s="24"/>
      <c r="P116" s="28"/>
      <c r="Q116" s="24"/>
    </row>
    <row r="117" spans="1:19" x14ac:dyDescent="0.15">
      <c r="A117" s="24">
        <f t="shared" si="3"/>
        <v>0</v>
      </c>
      <c r="B117" s="98"/>
      <c r="C117" s="28" t="s">
        <v>232</v>
      </c>
      <c r="D117" s="28" t="s">
        <v>4</v>
      </c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</row>
    <row r="118" spans="1:19" x14ac:dyDescent="0.15">
      <c r="A118" s="24">
        <f t="shared" si="3"/>
        <v>0</v>
      </c>
      <c r="B118" s="98"/>
      <c r="C118" s="86" t="s">
        <v>60</v>
      </c>
      <c r="D118" s="86" t="s">
        <v>4</v>
      </c>
      <c r="E118" s="86"/>
      <c r="F118" s="98"/>
      <c r="G118" s="86"/>
      <c r="H118" s="86"/>
      <c r="I118" s="86"/>
      <c r="J118" s="86"/>
      <c r="K118" s="86"/>
      <c r="L118" s="86"/>
      <c r="M118" s="86"/>
      <c r="N118" s="86"/>
      <c r="O118" s="98"/>
      <c r="P118" s="86"/>
      <c r="Q118" s="98"/>
    </row>
    <row r="119" spans="1:19" x14ac:dyDescent="0.15">
      <c r="A119" s="24">
        <f t="shared" si="3"/>
        <v>0</v>
      </c>
      <c r="B119" s="98"/>
      <c r="C119" s="28" t="s">
        <v>311</v>
      </c>
      <c r="D119" s="28" t="s">
        <v>4</v>
      </c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</row>
    <row r="120" spans="1:19" x14ac:dyDescent="0.15">
      <c r="A120" s="24">
        <f t="shared" si="3"/>
        <v>0</v>
      </c>
      <c r="B120" s="98"/>
      <c r="C120" s="25" t="s">
        <v>244</v>
      </c>
      <c r="D120" s="25" t="s">
        <v>4</v>
      </c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</row>
    <row r="121" spans="1:19" x14ac:dyDescent="0.15">
      <c r="A121" s="24">
        <f t="shared" si="3"/>
        <v>0</v>
      </c>
      <c r="B121" s="98"/>
      <c r="C121" s="28" t="s">
        <v>295</v>
      </c>
      <c r="D121" s="28" t="s">
        <v>4</v>
      </c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</row>
    <row r="122" spans="1:19" ht="16.149999999999999" customHeight="1" x14ac:dyDescent="0.15">
      <c r="A122" s="7">
        <f t="shared" si="3"/>
        <v>0</v>
      </c>
      <c r="B122" s="127"/>
      <c r="C122" s="28" t="s">
        <v>231</v>
      </c>
      <c r="D122" s="28" t="s">
        <v>4</v>
      </c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7"/>
      <c r="S122" s="25"/>
    </row>
    <row r="123" spans="1:19" x14ac:dyDescent="0.15">
      <c r="A123" s="24">
        <f t="shared" si="3"/>
        <v>0</v>
      </c>
      <c r="B123" s="98"/>
      <c r="C123" s="25" t="s">
        <v>373</v>
      </c>
      <c r="D123" s="25" t="s">
        <v>4</v>
      </c>
      <c r="E123" s="25"/>
      <c r="F123" s="28"/>
      <c r="G123" s="25"/>
      <c r="H123" s="25"/>
      <c r="I123" s="25"/>
      <c r="J123" s="25"/>
      <c r="K123" s="25"/>
      <c r="L123" s="25"/>
      <c r="M123" s="25"/>
      <c r="N123" s="24"/>
      <c r="O123" s="25"/>
      <c r="P123" s="25"/>
      <c r="Q123" s="25"/>
      <c r="R123" s="36"/>
    </row>
    <row r="124" spans="1:19" x14ac:dyDescent="0.15">
      <c r="A124" s="24"/>
      <c r="B124" s="9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</row>
    <row r="125" spans="1:19" x14ac:dyDescent="0.15">
      <c r="A125" s="24"/>
      <c r="B125" s="9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</row>
    <row r="126" spans="1:19" x14ac:dyDescent="0.15">
      <c r="A126" s="24"/>
      <c r="B126" s="9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4"/>
      <c r="P126" s="28"/>
      <c r="Q126" s="24"/>
    </row>
    <row r="127" spans="1:19" x14ac:dyDescent="0.15">
      <c r="A127" s="8"/>
      <c r="B127" s="127"/>
      <c r="C127" s="14"/>
      <c r="D127" s="10"/>
      <c r="E127" s="3"/>
      <c r="F127" s="3"/>
      <c r="G127" s="3"/>
      <c r="H127" s="3"/>
      <c r="I127" s="10"/>
      <c r="J127" s="44"/>
      <c r="K127" s="65"/>
      <c r="L127" s="65"/>
      <c r="M127" s="65"/>
      <c r="N127" s="46"/>
      <c r="O127" s="3"/>
      <c r="P127" s="3"/>
      <c r="Q127" s="3"/>
    </row>
    <row r="128" spans="1:19" x14ac:dyDescent="0.15">
      <c r="A128" s="8"/>
      <c r="B128" s="127"/>
      <c r="C128" s="14"/>
      <c r="D128" s="10"/>
      <c r="E128" s="3"/>
      <c r="F128" s="3"/>
      <c r="G128" s="3"/>
      <c r="H128" s="3"/>
      <c r="I128" s="10"/>
      <c r="J128" s="44"/>
      <c r="K128" s="65"/>
      <c r="L128" s="65"/>
      <c r="M128" s="65"/>
      <c r="N128" s="46"/>
      <c r="O128" s="3"/>
      <c r="P128" s="3"/>
      <c r="Q128" s="3"/>
    </row>
    <row r="129" spans="1:17" x14ac:dyDescent="0.15">
      <c r="A129" s="8"/>
      <c r="B129" s="127"/>
      <c r="C129" s="14"/>
      <c r="D129" s="10"/>
      <c r="E129" s="3"/>
      <c r="F129" s="3"/>
      <c r="G129" s="3"/>
      <c r="H129" s="3"/>
      <c r="I129" s="10"/>
      <c r="J129" s="44"/>
      <c r="K129" s="65"/>
      <c r="L129" s="65"/>
      <c r="M129" s="65"/>
      <c r="N129" s="46"/>
      <c r="O129" s="3"/>
      <c r="P129" s="3"/>
      <c r="Q129" s="3"/>
    </row>
    <row r="130" spans="1:17" x14ac:dyDescent="0.15">
      <c r="A130" s="8"/>
      <c r="B130" s="127"/>
      <c r="C130" s="14"/>
      <c r="D130" s="10"/>
      <c r="E130" s="3"/>
      <c r="F130" s="3"/>
      <c r="G130" s="3"/>
      <c r="H130" s="3"/>
      <c r="I130" s="10"/>
      <c r="J130" s="44"/>
      <c r="K130" s="65"/>
      <c r="L130" s="65"/>
      <c r="M130" s="65"/>
      <c r="N130" s="46"/>
      <c r="O130" s="3"/>
      <c r="P130" s="3"/>
      <c r="Q130" s="3"/>
    </row>
    <row r="131" spans="1:17" x14ac:dyDescent="0.15">
      <c r="A131" s="8"/>
      <c r="B131" s="127"/>
      <c r="C131" s="14"/>
      <c r="D131" s="10"/>
      <c r="E131" s="3"/>
      <c r="F131" s="3"/>
      <c r="G131" s="3"/>
      <c r="H131" s="3"/>
      <c r="I131" s="10"/>
      <c r="J131" s="44"/>
      <c r="K131" s="65"/>
      <c r="L131" s="65"/>
      <c r="M131" s="65"/>
      <c r="N131" s="46"/>
      <c r="O131" s="3"/>
      <c r="P131" s="3"/>
      <c r="Q131" s="3"/>
    </row>
    <row r="132" spans="1:17" x14ac:dyDescent="0.15">
      <c r="A132" s="8"/>
      <c r="B132" s="127"/>
      <c r="C132" s="14"/>
      <c r="D132" s="10"/>
      <c r="E132" s="3"/>
      <c r="F132" s="3"/>
      <c r="G132" s="3"/>
      <c r="H132" s="3"/>
      <c r="I132" s="10"/>
      <c r="J132" s="44"/>
      <c r="K132" s="65"/>
      <c r="L132" s="65"/>
      <c r="M132" s="65"/>
      <c r="N132" s="46"/>
      <c r="O132" s="3"/>
      <c r="P132" s="3"/>
      <c r="Q132" s="3"/>
    </row>
    <row r="133" spans="1:17" x14ac:dyDescent="0.15">
      <c r="A133" s="8"/>
      <c r="B133" s="127"/>
      <c r="C133" s="14"/>
      <c r="D133" s="10"/>
      <c r="E133" s="3"/>
      <c r="F133" s="3"/>
      <c r="G133" s="3"/>
      <c r="H133" s="3"/>
      <c r="I133" s="10"/>
      <c r="J133" s="44"/>
      <c r="K133" s="65"/>
      <c r="L133" s="65"/>
      <c r="M133" s="65"/>
      <c r="N133" s="46"/>
      <c r="O133" s="3"/>
      <c r="P133" s="3"/>
      <c r="Q133" s="3"/>
    </row>
    <row r="134" spans="1:17" x14ac:dyDescent="0.15">
      <c r="A134" s="8"/>
      <c r="B134" s="127"/>
      <c r="C134" s="14"/>
      <c r="D134" s="10"/>
      <c r="E134" s="3"/>
      <c r="F134" s="3"/>
      <c r="G134" s="3"/>
      <c r="H134" s="3"/>
      <c r="I134" s="10"/>
      <c r="J134" s="44"/>
      <c r="K134" s="65"/>
      <c r="L134" s="65"/>
      <c r="M134" s="65"/>
      <c r="N134" s="46"/>
      <c r="O134" s="3"/>
      <c r="P134" s="3"/>
      <c r="Q134" s="3"/>
    </row>
    <row r="135" spans="1:17" x14ac:dyDescent="0.15">
      <c r="A135" s="8"/>
      <c r="B135" s="127"/>
      <c r="C135" s="14"/>
      <c r="D135" s="10"/>
      <c r="E135" s="3"/>
      <c r="F135" s="3"/>
      <c r="G135" s="3"/>
      <c r="H135" s="3"/>
      <c r="I135" s="10"/>
      <c r="J135" s="44"/>
      <c r="K135" s="65"/>
      <c r="L135" s="65"/>
      <c r="M135" s="65"/>
      <c r="N135" s="46"/>
      <c r="O135" s="3"/>
      <c r="P135" s="3"/>
      <c r="Q135" s="3"/>
    </row>
    <row r="136" spans="1:17" x14ac:dyDescent="0.15">
      <c r="A136" s="8"/>
      <c r="B136" s="127"/>
      <c r="C136" s="14"/>
      <c r="D136" s="10"/>
      <c r="E136" s="3"/>
      <c r="F136" s="3"/>
      <c r="G136" s="3"/>
      <c r="H136" s="3"/>
      <c r="I136" s="10"/>
      <c r="J136" s="44"/>
      <c r="K136" s="65"/>
      <c r="L136" s="65"/>
      <c r="M136" s="65"/>
      <c r="N136" s="46"/>
      <c r="O136" s="3"/>
      <c r="P136" s="3"/>
      <c r="Q136" s="3"/>
    </row>
    <row r="137" spans="1:17" x14ac:dyDescent="0.15">
      <c r="A137" s="8"/>
      <c r="B137" s="127"/>
      <c r="C137" s="14"/>
      <c r="D137" s="10"/>
      <c r="E137" s="3"/>
      <c r="F137" s="3"/>
      <c r="G137" s="3"/>
      <c r="H137" s="3"/>
      <c r="I137" s="10"/>
      <c r="J137" s="44"/>
      <c r="K137" s="65"/>
      <c r="L137" s="65"/>
      <c r="M137" s="65"/>
      <c r="N137" s="46"/>
      <c r="O137" s="3"/>
      <c r="P137" s="3"/>
      <c r="Q137" s="3"/>
    </row>
    <row r="138" spans="1:17" x14ac:dyDescent="0.15">
      <c r="A138" s="8"/>
      <c r="B138" s="127"/>
      <c r="C138" s="14"/>
      <c r="D138" s="10"/>
      <c r="E138" s="3"/>
      <c r="F138" s="3"/>
      <c r="G138" s="3"/>
      <c r="H138" s="3"/>
      <c r="I138" s="10"/>
      <c r="J138" s="44"/>
      <c r="K138" s="65"/>
      <c r="L138" s="65"/>
      <c r="M138" s="65"/>
      <c r="N138" s="46"/>
      <c r="O138" s="3"/>
      <c r="P138" s="3"/>
      <c r="Q138" s="3"/>
    </row>
    <row r="139" spans="1:17" x14ac:dyDescent="0.15">
      <c r="A139" s="8"/>
      <c r="B139" s="127"/>
      <c r="C139" s="14"/>
      <c r="D139" s="10"/>
      <c r="E139" s="3"/>
      <c r="F139" s="3"/>
      <c r="G139" s="3"/>
      <c r="H139" s="3"/>
      <c r="I139" s="10"/>
      <c r="J139" s="44"/>
      <c r="K139" s="65"/>
      <c r="L139" s="65"/>
      <c r="M139" s="65"/>
      <c r="N139" s="46"/>
      <c r="O139" s="3"/>
      <c r="P139" s="3"/>
      <c r="Q139" s="3"/>
    </row>
    <row r="140" spans="1:17" x14ac:dyDescent="0.15">
      <c r="A140" s="8"/>
      <c r="B140" s="127"/>
      <c r="C140" s="14"/>
      <c r="D140" s="10"/>
      <c r="E140" s="3"/>
      <c r="F140" s="3"/>
      <c r="G140" s="3"/>
      <c r="H140" s="3"/>
      <c r="I140" s="10"/>
      <c r="J140" s="44"/>
      <c r="K140" s="65"/>
      <c r="L140" s="65"/>
      <c r="M140" s="65"/>
      <c r="N140" s="46"/>
      <c r="O140" s="3"/>
      <c r="P140" s="3"/>
      <c r="Q140" s="3"/>
    </row>
    <row r="141" spans="1:17" x14ac:dyDescent="0.15">
      <c r="A141" s="8"/>
      <c r="B141" s="127"/>
      <c r="C141" s="14"/>
      <c r="D141" s="10"/>
      <c r="E141" s="3"/>
      <c r="F141" s="3"/>
      <c r="G141" s="3"/>
      <c r="H141" s="3"/>
      <c r="I141" s="10"/>
      <c r="J141" s="44"/>
      <c r="K141" s="65"/>
      <c r="L141" s="65"/>
      <c r="M141" s="65"/>
      <c r="N141" s="46"/>
      <c r="O141" s="3"/>
      <c r="P141" s="3"/>
      <c r="Q141" s="3"/>
    </row>
    <row r="142" spans="1:17" x14ac:dyDescent="0.15">
      <c r="A142" s="8"/>
      <c r="B142" s="127"/>
      <c r="C142" s="14"/>
      <c r="D142" s="10"/>
      <c r="E142" s="3"/>
      <c r="F142" s="3"/>
      <c r="G142" s="3"/>
      <c r="H142" s="3"/>
      <c r="I142" s="10"/>
      <c r="J142" s="44"/>
      <c r="K142" s="65"/>
      <c r="L142" s="65"/>
      <c r="M142" s="65"/>
      <c r="N142" s="46"/>
      <c r="O142" s="3"/>
      <c r="P142" s="3"/>
      <c r="Q142" s="3"/>
    </row>
    <row r="143" spans="1:17" x14ac:dyDescent="0.15">
      <c r="A143" s="8"/>
      <c r="B143" s="127"/>
      <c r="C143" s="14"/>
      <c r="D143" s="10"/>
      <c r="E143" s="3"/>
      <c r="F143" s="3"/>
      <c r="G143" s="3"/>
      <c r="H143" s="3"/>
      <c r="I143" s="10"/>
      <c r="J143" s="44"/>
      <c r="K143" s="65"/>
      <c r="L143" s="65"/>
      <c r="M143" s="65"/>
      <c r="N143" s="46"/>
      <c r="O143" s="3"/>
      <c r="P143" s="3"/>
      <c r="Q143" s="3"/>
    </row>
    <row r="144" spans="1:17" x14ac:dyDescent="0.15">
      <c r="A144" s="8"/>
      <c r="B144" s="127"/>
      <c r="C144" s="14"/>
      <c r="D144" s="10"/>
      <c r="E144" s="3"/>
      <c r="F144" s="3"/>
      <c r="G144" s="3"/>
      <c r="H144" s="3"/>
      <c r="I144" s="10"/>
      <c r="J144" s="44"/>
      <c r="K144" s="65"/>
      <c r="L144" s="65"/>
      <c r="M144" s="65"/>
      <c r="N144" s="46"/>
      <c r="O144" s="3"/>
      <c r="P144" s="3"/>
      <c r="Q144" s="3"/>
    </row>
    <row r="145" spans="1:17" x14ac:dyDescent="0.15">
      <c r="A145" s="8"/>
      <c r="B145" s="127"/>
      <c r="C145" s="14"/>
      <c r="D145" s="10"/>
      <c r="E145" s="3"/>
      <c r="F145" s="3"/>
      <c r="G145" s="3"/>
      <c r="H145" s="3"/>
      <c r="I145" s="10"/>
      <c r="J145" s="44"/>
      <c r="K145" s="65"/>
      <c r="L145" s="65"/>
      <c r="M145" s="65"/>
      <c r="N145" s="46"/>
      <c r="O145" s="3"/>
      <c r="P145" s="3"/>
      <c r="Q145" s="3"/>
    </row>
    <row r="146" spans="1:17" x14ac:dyDescent="0.15">
      <c r="A146" s="8"/>
      <c r="B146" s="127"/>
      <c r="C146" s="14"/>
      <c r="D146" s="10"/>
      <c r="E146" s="3"/>
      <c r="F146" s="3"/>
      <c r="G146" s="3"/>
      <c r="H146" s="3"/>
      <c r="I146" s="10"/>
      <c r="J146" s="44"/>
      <c r="K146" s="65"/>
      <c r="L146" s="65"/>
      <c r="M146" s="65"/>
      <c r="N146" s="46"/>
      <c r="O146" s="3"/>
      <c r="P146" s="3"/>
      <c r="Q146" s="3"/>
    </row>
    <row r="147" spans="1:17" x14ac:dyDescent="0.15">
      <c r="A147" s="8"/>
      <c r="B147" s="127"/>
      <c r="C147" s="14"/>
      <c r="D147" s="10"/>
      <c r="E147" s="3"/>
      <c r="F147" s="3"/>
      <c r="G147" s="3"/>
      <c r="H147" s="3"/>
      <c r="I147" s="10"/>
      <c r="J147" s="44"/>
      <c r="K147" s="65"/>
      <c r="L147" s="65"/>
      <c r="M147" s="65"/>
      <c r="N147" s="46"/>
      <c r="O147" s="3"/>
      <c r="P147" s="3"/>
      <c r="Q147" s="3"/>
    </row>
    <row r="148" spans="1:17" x14ac:dyDescent="0.15">
      <c r="A148" s="8"/>
      <c r="B148" s="127"/>
      <c r="C148" s="14"/>
      <c r="D148" s="10"/>
      <c r="E148" s="3"/>
      <c r="F148" s="3"/>
      <c r="G148" s="3"/>
      <c r="H148" s="3"/>
      <c r="I148" s="10"/>
      <c r="J148" s="44"/>
      <c r="K148" s="65"/>
      <c r="L148" s="65"/>
      <c r="M148" s="65"/>
      <c r="N148" s="46"/>
      <c r="O148" s="3"/>
      <c r="P148" s="3"/>
      <c r="Q148" s="3"/>
    </row>
    <row r="149" spans="1:17" x14ac:dyDescent="0.15">
      <c r="A149" s="8"/>
      <c r="B149" s="127"/>
      <c r="C149" s="14"/>
      <c r="D149" s="10"/>
      <c r="E149" s="3"/>
      <c r="F149" s="3"/>
      <c r="G149" s="3"/>
      <c r="H149" s="3"/>
      <c r="I149" s="10"/>
      <c r="J149" s="44"/>
      <c r="K149" s="65"/>
      <c r="L149" s="65"/>
      <c r="M149" s="65"/>
      <c r="N149" s="46"/>
      <c r="O149" s="3"/>
      <c r="P149" s="3"/>
      <c r="Q149" s="3"/>
    </row>
    <row r="150" spans="1:17" x14ac:dyDescent="0.15">
      <c r="A150" s="8"/>
      <c r="B150" s="127"/>
      <c r="C150" s="14"/>
      <c r="D150" s="10"/>
      <c r="E150" s="3"/>
      <c r="F150" s="3"/>
      <c r="G150" s="3"/>
      <c r="H150" s="3"/>
      <c r="I150" s="10"/>
      <c r="J150" s="44"/>
      <c r="K150" s="65"/>
      <c r="L150" s="65"/>
      <c r="M150" s="65"/>
      <c r="N150" s="46"/>
      <c r="O150" s="3"/>
      <c r="P150" s="3"/>
      <c r="Q150" s="3"/>
    </row>
    <row r="151" spans="1:17" x14ac:dyDescent="0.15">
      <c r="A151" s="8"/>
      <c r="B151" s="127"/>
      <c r="C151" s="14"/>
      <c r="D151" s="10"/>
      <c r="E151" s="3"/>
      <c r="F151" s="3"/>
      <c r="G151" s="3"/>
      <c r="H151" s="3"/>
      <c r="I151" s="10"/>
      <c r="J151" s="44"/>
      <c r="K151" s="65"/>
      <c r="L151" s="65"/>
      <c r="M151" s="65"/>
      <c r="N151" s="46"/>
      <c r="O151" s="3"/>
      <c r="P151" s="3"/>
      <c r="Q151" s="3"/>
    </row>
    <row r="152" spans="1:17" x14ac:dyDescent="0.15">
      <c r="A152" s="9"/>
      <c r="B152" s="128"/>
      <c r="C152" s="15"/>
      <c r="D152" s="11"/>
      <c r="E152" s="4"/>
      <c r="F152" s="4"/>
      <c r="G152" s="4"/>
      <c r="H152" s="4"/>
      <c r="I152" s="11"/>
      <c r="J152" s="45"/>
      <c r="K152" s="65"/>
      <c r="L152" s="65"/>
      <c r="M152" s="65"/>
      <c r="N152" s="46"/>
      <c r="O152" s="4"/>
      <c r="P152" s="4"/>
      <c r="Q152" s="4"/>
    </row>
    <row r="153" spans="1:17" x14ac:dyDescent="0.15">
      <c r="N153" s="37"/>
    </row>
    <row r="154" spans="1:17" x14ac:dyDescent="0.15">
      <c r="N154" s="37"/>
    </row>
    <row r="155" spans="1:17" x14ac:dyDescent="0.15">
      <c r="N155" s="37"/>
    </row>
    <row r="156" spans="1:17" x14ac:dyDescent="0.15">
      <c r="N156" s="37"/>
    </row>
    <row r="157" spans="1:17" x14ac:dyDescent="0.15">
      <c r="N157" s="37"/>
    </row>
    <row r="158" spans="1:17" x14ac:dyDescent="0.15">
      <c r="N158" s="37"/>
    </row>
    <row r="159" spans="1:17" x14ac:dyDescent="0.15">
      <c r="N159" s="37"/>
    </row>
    <row r="160" spans="1:17" x14ac:dyDescent="0.15">
      <c r="N160" s="38"/>
    </row>
    <row r="161" spans="14:14" x14ac:dyDescent="0.15">
      <c r="N161" s="38"/>
    </row>
    <row r="162" spans="14:14" x14ac:dyDescent="0.15">
      <c r="N162" s="38"/>
    </row>
    <row r="163" spans="14:14" x14ac:dyDescent="0.15">
      <c r="N163" s="38"/>
    </row>
    <row r="164" spans="14:14" x14ac:dyDescent="0.15">
      <c r="N164" s="38"/>
    </row>
    <row r="165" spans="14:14" x14ac:dyDescent="0.15">
      <c r="N165" s="38"/>
    </row>
    <row r="166" spans="14:14" x14ac:dyDescent="0.15">
      <c r="N166" s="38"/>
    </row>
    <row r="167" spans="14:14" x14ac:dyDescent="0.15">
      <c r="N167" s="38"/>
    </row>
    <row r="168" spans="14:14" x14ac:dyDescent="0.15">
      <c r="N168" s="38"/>
    </row>
    <row r="169" spans="14:14" x14ac:dyDescent="0.15">
      <c r="N169" s="38"/>
    </row>
    <row r="170" spans="14:14" x14ac:dyDescent="0.15">
      <c r="N170" s="38"/>
    </row>
    <row r="171" spans="14:14" x14ac:dyDescent="0.15">
      <c r="N171" s="38"/>
    </row>
    <row r="172" spans="14:14" x14ac:dyDescent="0.15">
      <c r="N172" s="38"/>
    </row>
    <row r="173" spans="14:14" x14ac:dyDescent="0.15">
      <c r="N173" s="38"/>
    </row>
    <row r="174" spans="14:14" x14ac:dyDescent="0.15">
      <c r="N174" s="38"/>
    </row>
    <row r="175" spans="14:14" x14ac:dyDescent="0.15">
      <c r="N175" s="38"/>
    </row>
    <row r="176" spans="14:14" x14ac:dyDescent="0.15">
      <c r="N176" s="39"/>
    </row>
  </sheetData>
  <autoFilter ref="A3:R126" xr:uid="{00000000-0009-0000-0000-000000000000}">
    <filterColumn colId="8">
      <filters>
        <filter val="40"/>
      </filters>
    </filterColumn>
    <sortState xmlns:xlrd2="http://schemas.microsoft.com/office/spreadsheetml/2017/richdata2" ref="A4:R126">
      <sortCondition descending="1" ref="A3:A126"/>
    </sortState>
  </autoFilter>
  <sortState xmlns:xlrd2="http://schemas.microsoft.com/office/spreadsheetml/2017/richdata2" ref="A4:U96">
    <sortCondition descending="1" ref="A4"/>
  </sortState>
  <mergeCells count="3">
    <mergeCell ref="A2:D2"/>
    <mergeCell ref="J2:M2"/>
    <mergeCell ref="O2:Q2"/>
  </mergeCells>
  <pageMargins left="0.31496062992125984" right="0.31496062992125984" top="0.35433070866141736" bottom="0.35433070866141736" header="0.31496062992125984" footer="0.31496062992125984"/>
  <pageSetup paperSize="9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8"/>
    <pageSetUpPr fitToPage="1"/>
  </sheetPr>
  <dimension ref="A1:Q206"/>
  <sheetViews>
    <sheetView showGridLines="0" zoomScaleNormal="100" workbookViewId="0">
      <pane ySplit="3" topLeftCell="A19" activePane="bottomLeft" state="frozen"/>
      <selection pane="bottomLeft" activeCell="B4" sqref="B4:B41"/>
    </sheetView>
  </sheetViews>
  <sheetFormatPr defaultColWidth="9.140625" defaultRowHeight="11.25" x14ac:dyDescent="0.15"/>
  <cols>
    <col min="1" max="2" width="8.140625" style="1" customWidth="1"/>
    <col min="3" max="3" width="18.42578125" style="12" customWidth="1"/>
    <col min="4" max="4" width="14.7109375" style="1" customWidth="1"/>
    <col min="5" max="5" width="10.42578125" style="1" customWidth="1"/>
    <col min="6" max="6" width="10.140625" style="1" customWidth="1"/>
    <col min="7" max="7" width="9.7109375" style="1" customWidth="1"/>
    <col min="8" max="8" width="11.42578125" style="1" customWidth="1"/>
    <col min="9" max="9" width="11.7109375" style="1" customWidth="1"/>
    <col min="10" max="10" width="13" style="1" customWidth="1"/>
    <col min="11" max="13" width="13.42578125" style="1" customWidth="1"/>
    <col min="14" max="14" width="8.28515625" style="36" customWidth="1"/>
    <col min="15" max="17" width="8.140625" style="1" customWidth="1"/>
    <col min="18" max="16384" width="9.140625" style="1"/>
  </cols>
  <sheetData>
    <row r="1" spans="1:17" x14ac:dyDescent="0.15">
      <c r="C1" s="5"/>
      <c r="D1" s="5"/>
      <c r="E1" s="53"/>
      <c r="F1" s="53"/>
      <c r="G1" s="53"/>
      <c r="H1" s="53"/>
      <c r="I1" s="53"/>
      <c r="J1" s="53"/>
      <c r="K1" s="53"/>
      <c r="L1" s="53"/>
      <c r="M1" s="53"/>
      <c r="N1" s="55"/>
      <c r="O1" s="53"/>
      <c r="P1" s="53"/>
      <c r="Q1" s="53"/>
    </row>
    <row r="2" spans="1:17" ht="51.75" customHeight="1" x14ac:dyDescent="0.15">
      <c r="A2" s="146" t="s">
        <v>330</v>
      </c>
      <c r="B2" s="147"/>
      <c r="C2" s="148"/>
      <c r="D2" s="148"/>
      <c r="E2" s="90" t="s">
        <v>431</v>
      </c>
      <c r="F2" s="91" t="s">
        <v>326</v>
      </c>
      <c r="G2" s="91" t="s">
        <v>324</v>
      </c>
      <c r="H2" s="91" t="s">
        <v>328</v>
      </c>
      <c r="I2" s="92" t="s">
        <v>23</v>
      </c>
      <c r="J2" s="149" t="s">
        <v>358</v>
      </c>
      <c r="K2" s="150"/>
      <c r="L2" s="150"/>
      <c r="M2" s="151"/>
      <c r="N2" s="93" t="s">
        <v>212</v>
      </c>
      <c r="O2" s="152" t="s">
        <v>24</v>
      </c>
      <c r="P2" s="153"/>
      <c r="Q2" s="153"/>
    </row>
    <row r="3" spans="1:17" s="2" customFormat="1" ht="63" customHeight="1" x14ac:dyDescent="0.15">
      <c r="A3" s="96" t="s">
        <v>456</v>
      </c>
      <c r="B3" s="123" t="s">
        <v>457</v>
      </c>
      <c r="C3" s="94" t="s">
        <v>1</v>
      </c>
      <c r="D3" s="94" t="s">
        <v>3</v>
      </c>
      <c r="E3" s="95" t="s">
        <v>369</v>
      </c>
      <c r="F3" s="95" t="s">
        <v>327</v>
      </c>
      <c r="G3" s="95" t="s">
        <v>325</v>
      </c>
      <c r="H3" s="96" t="s">
        <v>367</v>
      </c>
      <c r="I3" s="95" t="s">
        <v>363</v>
      </c>
      <c r="J3" s="97" t="s">
        <v>361</v>
      </c>
      <c r="K3" s="97" t="s">
        <v>360</v>
      </c>
      <c r="L3" s="97" t="s">
        <v>359</v>
      </c>
      <c r="M3" s="97" t="s">
        <v>362</v>
      </c>
      <c r="N3" s="97" t="s">
        <v>363</v>
      </c>
      <c r="O3" s="95" t="s">
        <v>371</v>
      </c>
      <c r="P3" s="95" t="s">
        <v>370</v>
      </c>
      <c r="Q3" s="95" t="s">
        <v>25</v>
      </c>
    </row>
    <row r="4" spans="1:17" ht="15.75" customHeight="1" x14ac:dyDescent="0.15">
      <c r="A4" s="24">
        <f t="shared" ref="A4:A67" si="0">SUM(E4:Q4)</f>
        <v>310</v>
      </c>
      <c r="B4" s="98">
        <v>1</v>
      </c>
      <c r="C4" s="28" t="s">
        <v>219</v>
      </c>
      <c r="D4" s="28" t="s">
        <v>48</v>
      </c>
      <c r="E4" s="25"/>
      <c r="F4" s="25">
        <f>90+20+20</f>
        <v>130</v>
      </c>
      <c r="G4" s="25">
        <f>60+60+60</f>
        <v>180</v>
      </c>
      <c r="H4" s="25"/>
      <c r="I4" s="25"/>
      <c r="J4" s="25"/>
      <c r="K4" s="25"/>
      <c r="L4" s="25"/>
      <c r="M4" s="25"/>
      <c r="N4" s="24"/>
      <c r="O4" s="25"/>
      <c r="P4" s="28"/>
      <c r="Q4" s="28"/>
    </row>
    <row r="5" spans="1:17" ht="15" customHeight="1" x14ac:dyDescent="0.15">
      <c r="A5" s="24">
        <f t="shared" si="0"/>
        <v>260</v>
      </c>
      <c r="B5" s="98">
        <v>2</v>
      </c>
      <c r="C5" s="25" t="s">
        <v>134</v>
      </c>
      <c r="D5" s="25" t="s">
        <v>7</v>
      </c>
      <c r="E5" s="28"/>
      <c r="F5" s="28">
        <f>90+90</f>
        <v>180</v>
      </c>
      <c r="G5" s="28">
        <v>30</v>
      </c>
      <c r="H5" s="28">
        <v>30</v>
      </c>
      <c r="I5" s="28"/>
      <c r="J5" s="28"/>
      <c r="K5" s="28"/>
      <c r="L5" s="28"/>
      <c r="M5" s="28"/>
      <c r="N5" s="28"/>
      <c r="O5" s="28"/>
      <c r="P5" s="28"/>
      <c r="Q5" s="28">
        <v>20</v>
      </c>
    </row>
    <row r="6" spans="1:17" ht="15" customHeight="1" x14ac:dyDescent="0.15">
      <c r="A6" s="24">
        <f t="shared" si="0"/>
        <v>260</v>
      </c>
      <c r="B6" s="98">
        <v>3</v>
      </c>
      <c r="C6" s="28" t="s">
        <v>55</v>
      </c>
      <c r="D6" s="28" t="s">
        <v>4</v>
      </c>
      <c r="E6" s="28"/>
      <c r="F6" s="28"/>
      <c r="G6" s="28"/>
      <c r="H6" s="28"/>
      <c r="I6" s="28"/>
      <c r="J6" s="28">
        <v>200</v>
      </c>
      <c r="K6" s="28"/>
      <c r="L6" s="28"/>
      <c r="M6" s="28">
        <v>60</v>
      </c>
      <c r="N6" s="28"/>
      <c r="O6" s="28"/>
      <c r="P6" s="28"/>
      <c r="Q6" s="28"/>
    </row>
    <row r="7" spans="1:17" ht="15" customHeight="1" x14ac:dyDescent="0.15">
      <c r="A7" s="24">
        <f t="shared" si="0"/>
        <v>210</v>
      </c>
      <c r="B7" s="98">
        <v>4</v>
      </c>
      <c r="C7" s="28" t="s">
        <v>75</v>
      </c>
      <c r="D7" s="28" t="s">
        <v>340</v>
      </c>
      <c r="E7" s="28"/>
      <c r="F7" s="28">
        <f>90+90</f>
        <v>180</v>
      </c>
      <c r="G7" s="28"/>
      <c r="H7" s="28">
        <v>30</v>
      </c>
      <c r="I7" s="28"/>
      <c r="J7" s="28"/>
      <c r="K7" s="28"/>
      <c r="L7" s="28"/>
      <c r="M7" s="28"/>
      <c r="N7" s="28"/>
      <c r="O7" s="28"/>
      <c r="P7" s="25"/>
      <c r="Q7" s="25"/>
    </row>
    <row r="8" spans="1:17" ht="15" customHeight="1" x14ac:dyDescent="0.15">
      <c r="A8" s="24">
        <f t="shared" si="0"/>
        <v>150</v>
      </c>
      <c r="B8" s="98">
        <v>5</v>
      </c>
      <c r="C8" s="25" t="s">
        <v>288</v>
      </c>
      <c r="D8" s="25" t="s">
        <v>7</v>
      </c>
      <c r="E8" s="28"/>
      <c r="F8" s="28">
        <v>90</v>
      </c>
      <c r="G8" s="28">
        <v>30</v>
      </c>
      <c r="H8" s="28">
        <v>30</v>
      </c>
      <c r="I8" s="28"/>
      <c r="J8" s="28"/>
      <c r="K8" s="28"/>
      <c r="L8" s="28"/>
      <c r="M8" s="28"/>
      <c r="N8" s="28"/>
      <c r="O8" s="28"/>
      <c r="P8" s="25"/>
      <c r="Q8" s="25"/>
    </row>
    <row r="9" spans="1:17" ht="21" customHeight="1" x14ac:dyDescent="0.15">
      <c r="A9" s="24">
        <f t="shared" si="0"/>
        <v>140</v>
      </c>
      <c r="B9" s="98">
        <v>6</v>
      </c>
      <c r="C9" s="28" t="s">
        <v>205</v>
      </c>
      <c r="D9" s="28" t="s">
        <v>6</v>
      </c>
      <c r="E9" s="28"/>
      <c r="F9" s="28">
        <v>20</v>
      </c>
      <c r="G9" s="28"/>
      <c r="H9" s="28">
        <v>60</v>
      </c>
      <c r="I9" s="28"/>
      <c r="J9" s="28"/>
      <c r="K9" s="28"/>
      <c r="L9" s="28"/>
      <c r="M9" s="28">
        <v>60</v>
      </c>
      <c r="N9" s="28"/>
      <c r="O9" s="24"/>
      <c r="P9" s="28"/>
      <c r="Q9" s="28"/>
    </row>
    <row r="10" spans="1:17" ht="15" customHeight="1" x14ac:dyDescent="0.15">
      <c r="A10" s="24">
        <f t="shared" si="0"/>
        <v>135</v>
      </c>
      <c r="B10" s="98">
        <v>7</v>
      </c>
      <c r="C10" s="28" t="s">
        <v>57</v>
      </c>
      <c r="D10" s="28" t="s">
        <v>7</v>
      </c>
      <c r="E10" s="28"/>
      <c r="F10" s="28">
        <v>45</v>
      </c>
      <c r="G10" s="52">
        <f>30+30</f>
        <v>60</v>
      </c>
      <c r="H10" s="28">
        <v>30</v>
      </c>
      <c r="I10" s="28"/>
      <c r="J10" s="28"/>
      <c r="K10" s="28"/>
      <c r="L10" s="28"/>
      <c r="M10" s="28"/>
      <c r="N10" s="28"/>
      <c r="O10" s="28"/>
      <c r="P10" s="25"/>
      <c r="Q10" s="25"/>
    </row>
    <row r="11" spans="1:17" ht="15" customHeight="1" x14ac:dyDescent="0.15">
      <c r="A11" s="24">
        <f t="shared" si="0"/>
        <v>105</v>
      </c>
      <c r="B11" s="98">
        <v>8</v>
      </c>
      <c r="C11" s="28" t="s">
        <v>35</v>
      </c>
      <c r="D11" s="28" t="s">
        <v>4</v>
      </c>
      <c r="E11" s="28"/>
      <c r="F11" s="28">
        <v>45</v>
      </c>
      <c r="G11" s="28"/>
      <c r="H11" s="28"/>
      <c r="I11" s="28"/>
      <c r="J11" s="28"/>
      <c r="K11" s="28"/>
      <c r="L11" s="28"/>
      <c r="M11" s="28">
        <v>60</v>
      </c>
      <c r="N11" s="28"/>
      <c r="O11" s="28"/>
      <c r="P11" s="28"/>
      <c r="Q11" s="28"/>
    </row>
    <row r="12" spans="1:17" ht="15" customHeight="1" x14ac:dyDescent="0.15">
      <c r="A12" s="24">
        <f t="shared" si="0"/>
        <v>100</v>
      </c>
      <c r="B12" s="98">
        <v>9</v>
      </c>
      <c r="C12" s="25" t="s">
        <v>429</v>
      </c>
      <c r="D12" s="25" t="s">
        <v>48</v>
      </c>
      <c r="E12" s="28"/>
      <c r="F12" s="28">
        <f>20+20</f>
        <v>40</v>
      </c>
      <c r="G12" s="28">
        <v>60</v>
      </c>
      <c r="H12" s="28"/>
      <c r="I12" s="28"/>
      <c r="J12" s="28"/>
      <c r="K12" s="28"/>
      <c r="L12" s="28"/>
      <c r="M12" s="28"/>
      <c r="N12" s="28"/>
      <c r="O12" s="28"/>
      <c r="P12" s="24"/>
      <c r="Q12" s="25"/>
    </row>
    <row r="13" spans="1:17" ht="15" customHeight="1" x14ac:dyDescent="0.15">
      <c r="A13" s="24">
        <f t="shared" si="0"/>
        <v>95</v>
      </c>
      <c r="B13" s="98">
        <v>10</v>
      </c>
      <c r="C13" s="28" t="s">
        <v>384</v>
      </c>
      <c r="D13" s="28" t="s">
        <v>6</v>
      </c>
      <c r="E13" s="28"/>
      <c r="F13" s="28">
        <v>20</v>
      </c>
      <c r="G13" s="28">
        <v>15</v>
      </c>
      <c r="H13" s="28">
        <v>60</v>
      </c>
      <c r="I13" s="28"/>
      <c r="J13" s="28"/>
      <c r="K13" s="28"/>
      <c r="L13" s="28"/>
      <c r="M13" s="28"/>
      <c r="N13" s="28"/>
      <c r="O13" s="28"/>
      <c r="P13" s="28"/>
      <c r="Q13" s="24"/>
    </row>
    <row r="14" spans="1:17" ht="15" customHeight="1" x14ac:dyDescent="0.15">
      <c r="A14" s="24">
        <f t="shared" si="0"/>
        <v>90</v>
      </c>
      <c r="B14" s="98">
        <v>11</v>
      </c>
      <c r="C14" s="25" t="s">
        <v>285</v>
      </c>
      <c r="D14" s="25" t="s">
        <v>6</v>
      </c>
      <c r="E14" s="28"/>
      <c r="F14" s="28"/>
      <c r="G14" s="25">
        <f>15+15</f>
        <v>30</v>
      </c>
      <c r="H14" s="28">
        <v>60</v>
      </c>
      <c r="I14" s="28"/>
      <c r="J14" s="28"/>
      <c r="K14" s="28"/>
      <c r="L14" s="28"/>
      <c r="M14" s="28"/>
      <c r="N14" s="28"/>
      <c r="O14" s="28"/>
      <c r="P14" s="28"/>
      <c r="Q14" s="24"/>
    </row>
    <row r="15" spans="1:17" ht="15" customHeight="1" x14ac:dyDescent="0.15">
      <c r="A15" s="24">
        <f t="shared" si="0"/>
        <v>90</v>
      </c>
      <c r="B15" s="98">
        <v>12</v>
      </c>
      <c r="C15" s="28" t="s">
        <v>72</v>
      </c>
      <c r="D15" s="28" t="s">
        <v>59</v>
      </c>
      <c r="E15" s="28"/>
      <c r="F15" s="28"/>
      <c r="G15" s="28">
        <v>60</v>
      </c>
      <c r="H15" s="28">
        <v>30</v>
      </c>
      <c r="I15" s="28"/>
      <c r="J15" s="28"/>
      <c r="K15" s="28"/>
      <c r="L15" s="28"/>
      <c r="M15" s="28"/>
      <c r="N15" s="28"/>
      <c r="O15" s="28"/>
      <c r="P15" s="28"/>
      <c r="Q15" s="24"/>
    </row>
    <row r="16" spans="1:17" ht="15" customHeight="1" x14ac:dyDescent="0.15">
      <c r="A16" s="24">
        <f t="shared" si="0"/>
        <v>80</v>
      </c>
      <c r="B16" s="98">
        <v>13</v>
      </c>
      <c r="C16" s="28" t="s">
        <v>385</v>
      </c>
      <c r="D16" s="28" t="s">
        <v>6</v>
      </c>
      <c r="E16" s="28"/>
      <c r="F16" s="28">
        <v>20</v>
      </c>
      <c r="G16" s="28"/>
      <c r="H16" s="28">
        <v>60</v>
      </c>
      <c r="I16" s="28"/>
      <c r="J16" s="28"/>
      <c r="K16" s="28"/>
      <c r="L16" s="28"/>
      <c r="M16" s="28"/>
      <c r="N16" s="28"/>
      <c r="O16" s="28"/>
      <c r="P16" s="28"/>
      <c r="Q16" s="24"/>
    </row>
    <row r="17" spans="1:17" ht="15" customHeight="1" x14ac:dyDescent="0.15">
      <c r="A17" s="24">
        <f t="shared" si="0"/>
        <v>80</v>
      </c>
      <c r="B17" s="98">
        <v>14</v>
      </c>
      <c r="C17" s="28" t="s">
        <v>178</v>
      </c>
      <c r="D17" s="28" t="s">
        <v>6</v>
      </c>
      <c r="E17" s="28"/>
      <c r="F17" s="28">
        <v>20</v>
      </c>
      <c r="G17" s="28"/>
      <c r="H17" s="28">
        <v>60</v>
      </c>
      <c r="I17" s="28"/>
      <c r="J17" s="28"/>
      <c r="K17" s="28"/>
      <c r="L17" s="28"/>
      <c r="M17" s="28"/>
      <c r="N17" s="28"/>
      <c r="O17" s="28"/>
      <c r="P17" s="28"/>
      <c r="Q17" s="24"/>
    </row>
    <row r="18" spans="1:17" ht="15" customHeight="1" x14ac:dyDescent="0.15">
      <c r="A18" s="24">
        <f t="shared" si="0"/>
        <v>75</v>
      </c>
      <c r="B18" s="98">
        <v>15</v>
      </c>
      <c r="C18" s="28" t="s">
        <v>50</v>
      </c>
      <c r="D18" s="28" t="s">
        <v>59</v>
      </c>
      <c r="E18" s="28"/>
      <c r="F18" s="28"/>
      <c r="G18" s="28">
        <f>15+60</f>
        <v>75</v>
      </c>
      <c r="H18" s="28"/>
      <c r="I18" s="28"/>
      <c r="J18" s="28"/>
      <c r="K18" s="28"/>
      <c r="L18" s="28"/>
      <c r="M18" s="28"/>
      <c r="N18" s="28"/>
      <c r="O18" s="28"/>
      <c r="P18" s="25"/>
      <c r="Q18" s="25"/>
    </row>
    <row r="19" spans="1:17" ht="15" customHeight="1" x14ac:dyDescent="0.15">
      <c r="A19" s="24">
        <f t="shared" si="0"/>
        <v>70</v>
      </c>
      <c r="B19" s="98">
        <v>16</v>
      </c>
      <c r="C19" s="28" t="s">
        <v>16</v>
      </c>
      <c r="D19" s="28" t="s">
        <v>6</v>
      </c>
      <c r="E19" s="28"/>
      <c r="F19" s="28"/>
      <c r="G19" s="28"/>
      <c r="H19" s="28">
        <v>60</v>
      </c>
      <c r="I19" s="28"/>
      <c r="J19" s="28"/>
      <c r="K19" s="28"/>
      <c r="L19" s="28"/>
      <c r="M19" s="28"/>
      <c r="N19" s="28"/>
      <c r="O19" s="28"/>
      <c r="P19" s="28"/>
      <c r="Q19" s="28">
        <v>10</v>
      </c>
    </row>
    <row r="20" spans="1:17" ht="15" customHeight="1" x14ac:dyDescent="0.15">
      <c r="A20" s="24">
        <f t="shared" si="0"/>
        <v>65</v>
      </c>
      <c r="B20" s="98">
        <v>17</v>
      </c>
      <c r="C20" s="28" t="s">
        <v>221</v>
      </c>
      <c r="D20" s="28" t="s">
        <v>48</v>
      </c>
      <c r="E20" s="25"/>
      <c r="F20" s="28">
        <f>20+45</f>
        <v>65</v>
      </c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</row>
    <row r="21" spans="1:17" ht="15" customHeight="1" x14ac:dyDescent="0.15">
      <c r="A21" s="24">
        <f t="shared" si="0"/>
        <v>60</v>
      </c>
      <c r="B21" s="98">
        <v>18</v>
      </c>
      <c r="C21" s="28" t="s">
        <v>147</v>
      </c>
      <c r="D21" s="28" t="s">
        <v>6</v>
      </c>
      <c r="E21" s="28"/>
      <c r="F21" s="28"/>
      <c r="G21" s="28"/>
      <c r="H21" s="28">
        <v>60</v>
      </c>
      <c r="I21" s="28"/>
      <c r="J21" s="28"/>
      <c r="K21" s="28"/>
      <c r="L21" s="28"/>
      <c r="M21" s="28"/>
      <c r="N21" s="28"/>
      <c r="O21" s="28"/>
      <c r="P21" s="28"/>
      <c r="Q21" s="28"/>
    </row>
    <row r="22" spans="1:17" ht="15" customHeight="1" x14ac:dyDescent="0.15">
      <c r="A22" s="24">
        <f t="shared" si="0"/>
        <v>60</v>
      </c>
      <c r="B22" s="98">
        <v>19</v>
      </c>
      <c r="C22" s="28" t="s">
        <v>64</v>
      </c>
      <c r="D22" s="28" t="s">
        <v>58</v>
      </c>
      <c r="E22" s="28"/>
      <c r="F22" s="28"/>
      <c r="G22" s="28"/>
      <c r="H22" s="28"/>
      <c r="I22" s="28"/>
      <c r="J22" s="28"/>
      <c r="K22" s="28"/>
      <c r="L22" s="28"/>
      <c r="M22" s="28">
        <v>60</v>
      </c>
      <c r="N22" s="27"/>
      <c r="O22" s="27"/>
      <c r="P22" s="25"/>
      <c r="Q22" s="25"/>
    </row>
    <row r="23" spans="1:17" ht="15" customHeight="1" x14ac:dyDescent="0.15">
      <c r="A23" s="24">
        <f t="shared" si="0"/>
        <v>60</v>
      </c>
      <c r="B23" s="98">
        <v>20</v>
      </c>
      <c r="C23" s="28" t="s">
        <v>96</v>
      </c>
      <c r="D23" s="28" t="s">
        <v>59</v>
      </c>
      <c r="E23" s="28"/>
      <c r="F23" s="28"/>
      <c r="G23" s="28">
        <v>60</v>
      </c>
      <c r="H23" s="28"/>
      <c r="I23" s="28"/>
      <c r="J23" s="28"/>
      <c r="K23" s="28"/>
      <c r="L23" s="28"/>
      <c r="M23" s="28"/>
      <c r="N23" s="28"/>
      <c r="O23" s="28"/>
      <c r="P23" s="28"/>
      <c r="Q23" s="28"/>
    </row>
    <row r="24" spans="1:17" ht="15" customHeight="1" x14ac:dyDescent="0.15">
      <c r="A24" s="24">
        <f t="shared" si="0"/>
        <v>60</v>
      </c>
      <c r="B24" s="98">
        <v>21</v>
      </c>
      <c r="C24" s="28" t="s">
        <v>92</v>
      </c>
      <c r="D24" s="28" t="s">
        <v>59</v>
      </c>
      <c r="E24" s="27"/>
      <c r="F24" s="27"/>
      <c r="G24" s="25">
        <v>60</v>
      </c>
      <c r="H24" s="27"/>
      <c r="I24" s="27"/>
      <c r="J24" s="27"/>
      <c r="K24" s="27"/>
      <c r="L24" s="27"/>
      <c r="M24" s="27"/>
      <c r="N24" s="26"/>
      <c r="O24" s="27"/>
      <c r="P24" s="28"/>
      <c r="Q24" s="28"/>
    </row>
    <row r="25" spans="1:17" ht="15" customHeight="1" x14ac:dyDescent="0.15">
      <c r="A25" s="24">
        <f t="shared" si="0"/>
        <v>60</v>
      </c>
      <c r="B25" s="98">
        <v>22</v>
      </c>
      <c r="C25" s="28" t="s">
        <v>383</v>
      </c>
      <c r="D25" s="28" t="s">
        <v>4</v>
      </c>
      <c r="E25" s="28"/>
      <c r="F25" s="28"/>
      <c r="G25" s="28"/>
      <c r="H25" s="28"/>
      <c r="I25" s="28"/>
      <c r="J25" s="28"/>
      <c r="K25" s="28"/>
      <c r="L25" s="28"/>
      <c r="M25" s="28">
        <v>60</v>
      </c>
      <c r="N25" s="28"/>
      <c r="O25" s="28"/>
      <c r="P25" s="28"/>
      <c r="Q25" s="28"/>
    </row>
    <row r="26" spans="1:17" ht="15" customHeight="1" x14ac:dyDescent="0.15">
      <c r="A26" s="24">
        <f t="shared" si="0"/>
        <v>60</v>
      </c>
      <c r="B26" s="98">
        <v>23</v>
      </c>
      <c r="C26" s="28" t="s">
        <v>110</v>
      </c>
      <c r="D26" s="28" t="s">
        <v>5</v>
      </c>
      <c r="E26" s="28"/>
      <c r="F26" s="28">
        <v>20</v>
      </c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>
        <v>40</v>
      </c>
    </row>
    <row r="27" spans="1:17" ht="15" customHeight="1" x14ac:dyDescent="0.15">
      <c r="A27" s="24">
        <f t="shared" si="0"/>
        <v>55</v>
      </c>
      <c r="B27" s="98">
        <v>24</v>
      </c>
      <c r="C27" s="28" t="s">
        <v>214</v>
      </c>
      <c r="D27" s="28" t="s">
        <v>36</v>
      </c>
      <c r="E27" s="25"/>
      <c r="F27" s="25"/>
      <c r="G27" s="25">
        <f>30+15</f>
        <v>45</v>
      </c>
      <c r="H27" s="25"/>
      <c r="I27" s="25"/>
      <c r="J27" s="25"/>
      <c r="K27" s="25"/>
      <c r="L27" s="25"/>
      <c r="M27" s="25"/>
      <c r="N27" s="25"/>
      <c r="O27" s="25"/>
      <c r="P27" s="28"/>
      <c r="Q27" s="24">
        <v>10</v>
      </c>
    </row>
    <row r="28" spans="1:17" ht="15.95" customHeight="1" x14ac:dyDescent="0.15">
      <c r="A28" s="24">
        <f t="shared" si="0"/>
        <v>55</v>
      </c>
      <c r="B28" s="98">
        <v>25</v>
      </c>
      <c r="C28" s="25" t="s">
        <v>432</v>
      </c>
      <c r="D28" s="25" t="s">
        <v>172</v>
      </c>
      <c r="E28" s="28"/>
      <c r="F28" s="28"/>
      <c r="G28" s="28">
        <v>15</v>
      </c>
      <c r="H28" s="28"/>
      <c r="I28" s="28"/>
      <c r="J28" s="28"/>
      <c r="K28" s="28"/>
      <c r="L28" s="28"/>
      <c r="M28" s="28"/>
      <c r="N28" s="28"/>
      <c r="O28" s="28"/>
      <c r="P28" s="25"/>
      <c r="Q28" s="25">
        <v>40</v>
      </c>
    </row>
    <row r="29" spans="1:17" ht="17.100000000000001" customHeight="1" x14ac:dyDescent="0.15">
      <c r="A29" s="24">
        <f t="shared" si="0"/>
        <v>45</v>
      </c>
      <c r="B29" s="98">
        <v>26</v>
      </c>
      <c r="C29" s="25" t="s">
        <v>18</v>
      </c>
      <c r="D29" s="25" t="s">
        <v>4</v>
      </c>
      <c r="E29" s="28"/>
      <c r="F29" s="25">
        <v>45</v>
      </c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</row>
    <row r="30" spans="1:17" ht="15" customHeight="1" x14ac:dyDescent="0.15">
      <c r="A30" s="24">
        <f t="shared" si="0"/>
        <v>45</v>
      </c>
      <c r="B30" s="98">
        <v>27</v>
      </c>
      <c r="C30" s="28" t="s">
        <v>416</v>
      </c>
      <c r="D30" s="28" t="s">
        <v>4</v>
      </c>
      <c r="E30" s="28"/>
      <c r="F30" s="28">
        <v>45</v>
      </c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</row>
    <row r="31" spans="1:17" ht="15" customHeight="1" x14ac:dyDescent="0.15">
      <c r="A31" s="24">
        <f t="shared" si="0"/>
        <v>30</v>
      </c>
      <c r="B31" s="98">
        <v>28</v>
      </c>
      <c r="C31" s="28" t="s">
        <v>13</v>
      </c>
      <c r="D31" s="28" t="s">
        <v>6</v>
      </c>
      <c r="E31" s="25"/>
      <c r="F31" s="28"/>
      <c r="G31" s="25">
        <f>15+15</f>
        <v>30</v>
      </c>
      <c r="H31" s="25"/>
      <c r="I31" s="25"/>
      <c r="J31" s="25"/>
      <c r="K31" s="25"/>
      <c r="L31" s="25"/>
      <c r="M31" s="25"/>
      <c r="N31" s="25"/>
      <c r="O31" s="25"/>
      <c r="P31" s="25"/>
      <c r="Q31" s="25"/>
    </row>
    <row r="32" spans="1:17" ht="15" customHeight="1" x14ac:dyDescent="0.15">
      <c r="A32" s="24">
        <f t="shared" si="0"/>
        <v>30</v>
      </c>
      <c r="B32" s="98">
        <v>29</v>
      </c>
      <c r="C32" s="28" t="s">
        <v>444</v>
      </c>
      <c r="D32" s="28" t="s">
        <v>7</v>
      </c>
      <c r="E32" s="25"/>
      <c r="F32" s="25"/>
      <c r="G32" s="25">
        <v>30</v>
      </c>
      <c r="H32" s="25"/>
      <c r="I32" s="25"/>
      <c r="J32" s="25"/>
      <c r="K32" s="25"/>
      <c r="L32" s="25"/>
      <c r="M32" s="25"/>
      <c r="N32" s="26"/>
      <c r="O32" s="25"/>
      <c r="P32" s="25"/>
      <c r="Q32" s="25"/>
    </row>
    <row r="33" spans="1:17" ht="15" customHeight="1" x14ac:dyDescent="0.15">
      <c r="A33" s="24">
        <f t="shared" si="0"/>
        <v>30</v>
      </c>
      <c r="B33" s="98">
        <v>30</v>
      </c>
      <c r="C33" s="28" t="s">
        <v>449</v>
      </c>
      <c r="D33" s="28" t="s">
        <v>7</v>
      </c>
      <c r="E33" s="28"/>
      <c r="F33" s="28"/>
      <c r="G33" s="28"/>
      <c r="H33" s="28">
        <v>30</v>
      </c>
      <c r="I33" s="28"/>
      <c r="J33" s="28"/>
      <c r="K33" s="28"/>
      <c r="L33" s="28"/>
      <c r="M33" s="28"/>
      <c r="N33" s="28"/>
      <c r="O33" s="28"/>
      <c r="P33" s="28"/>
      <c r="Q33" s="28"/>
    </row>
    <row r="34" spans="1:17" ht="15" customHeight="1" x14ac:dyDescent="0.15">
      <c r="A34" s="24">
        <f t="shared" si="0"/>
        <v>30</v>
      </c>
      <c r="B34" s="98">
        <v>31</v>
      </c>
      <c r="C34" s="28" t="s">
        <v>216</v>
      </c>
      <c r="D34" s="24" t="s">
        <v>36</v>
      </c>
      <c r="E34" s="25"/>
      <c r="F34" s="28"/>
      <c r="G34" s="28">
        <v>30</v>
      </c>
      <c r="H34" s="28"/>
      <c r="I34" s="28"/>
      <c r="J34" s="28"/>
      <c r="K34" s="28"/>
      <c r="L34" s="28"/>
      <c r="M34" s="28"/>
      <c r="N34" s="28"/>
      <c r="O34" s="28"/>
      <c r="P34" s="25"/>
      <c r="Q34" s="25"/>
    </row>
    <row r="35" spans="1:17" ht="15" customHeight="1" x14ac:dyDescent="0.15">
      <c r="A35" s="24">
        <f t="shared" si="0"/>
        <v>20</v>
      </c>
      <c r="B35" s="98">
        <v>32</v>
      </c>
      <c r="C35" s="25" t="s">
        <v>227</v>
      </c>
      <c r="D35" s="25" t="s">
        <v>4</v>
      </c>
      <c r="E35" s="28"/>
      <c r="F35" s="28">
        <v>20</v>
      </c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</row>
    <row r="36" spans="1:17" ht="15" customHeight="1" x14ac:dyDescent="0.15">
      <c r="A36" s="24">
        <f t="shared" si="0"/>
        <v>15</v>
      </c>
      <c r="B36" s="98">
        <v>33</v>
      </c>
      <c r="C36" s="25" t="s">
        <v>446</v>
      </c>
      <c r="D36" s="25" t="s">
        <v>6</v>
      </c>
      <c r="E36" s="28"/>
      <c r="F36" s="24"/>
      <c r="G36" s="28">
        <v>15</v>
      </c>
      <c r="H36" s="28"/>
      <c r="I36" s="28"/>
      <c r="J36" s="28"/>
      <c r="K36" s="28"/>
      <c r="L36" s="28"/>
      <c r="M36" s="28"/>
      <c r="N36" s="28"/>
      <c r="O36" s="24"/>
      <c r="P36" s="28"/>
      <c r="Q36" s="24"/>
    </row>
    <row r="37" spans="1:17" ht="15" customHeight="1" x14ac:dyDescent="0.15">
      <c r="A37" s="24">
        <f t="shared" si="0"/>
        <v>15</v>
      </c>
      <c r="B37" s="98">
        <v>34</v>
      </c>
      <c r="C37" s="25" t="s">
        <v>293</v>
      </c>
      <c r="D37" s="25" t="s">
        <v>172</v>
      </c>
      <c r="E37" s="28"/>
      <c r="F37" s="28"/>
      <c r="G37" s="28">
        <v>15</v>
      </c>
      <c r="H37" s="28"/>
      <c r="I37" s="28"/>
      <c r="J37" s="28"/>
      <c r="K37" s="28"/>
      <c r="L37" s="28"/>
      <c r="M37" s="28"/>
      <c r="N37" s="28"/>
      <c r="O37" s="28"/>
      <c r="P37" s="25"/>
      <c r="Q37" s="25"/>
    </row>
    <row r="38" spans="1:17" ht="15" customHeight="1" x14ac:dyDescent="0.15">
      <c r="A38" s="24">
        <f t="shared" si="0"/>
        <v>15</v>
      </c>
      <c r="B38" s="98">
        <v>35</v>
      </c>
      <c r="C38" s="25" t="s">
        <v>447</v>
      </c>
      <c r="D38" s="24" t="s">
        <v>36</v>
      </c>
      <c r="E38" s="28"/>
      <c r="F38" s="28"/>
      <c r="G38" s="52">
        <v>15</v>
      </c>
      <c r="H38" s="28"/>
      <c r="I38" s="28"/>
      <c r="J38" s="28"/>
      <c r="K38" s="28"/>
      <c r="L38" s="28"/>
      <c r="M38" s="28"/>
      <c r="N38" s="28"/>
      <c r="O38" s="28"/>
      <c r="P38" s="25"/>
    </row>
    <row r="39" spans="1:17" ht="15" customHeight="1" x14ac:dyDescent="0.15">
      <c r="A39" s="24">
        <f t="shared" si="0"/>
        <v>15</v>
      </c>
      <c r="B39" s="98">
        <v>36</v>
      </c>
      <c r="C39" s="25" t="s">
        <v>300</v>
      </c>
      <c r="D39" s="25" t="s">
        <v>36</v>
      </c>
      <c r="E39" s="25"/>
      <c r="F39" s="25"/>
      <c r="G39" s="25">
        <v>15</v>
      </c>
      <c r="H39" s="25"/>
      <c r="I39" s="25"/>
      <c r="J39" s="25"/>
      <c r="K39" s="25"/>
      <c r="L39" s="25"/>
      <c r="M39" s="25"/>
      <c r="N39" s="26"/>
      <c r="O39" s="25"/>
      <c r="P39" s="28"/>
      <c r="Q39" s="28"/>
    </row>
    <row r="40" spans="1:17" ht="15" customHeight="1" x14ac:dyDescent="0.15">
      <c r="A40" s="24">
        <f t="shared" si="0"/>
        <v>15</v>
      </c>
      <c r="B40" s="98">
        <v>37</v>
      </c>
      <c r="C40" s="28" t="s">
        <v>448</v>
      </c>
      <c r="D40" s="28" t="s">
        <v>36</v>
      </c>
      <c r="E40" s="28"/>
      <c r="F40" s="28"/>
      <c r="G40" s="28">
        <v>15</v>
      </c>
      <c r="H40" s="28"/>
      <c r="I40" s="28"/>
      <c r="J40" s="28"/>
      <c r="K40" s="28"/>
      <c r="L40" s="28"/>
      <c r="M40" s="28"/>
      <c r="N40" s="28"/>
      <c r="O40" s="28"/>
      <c r="P40" s="25"/>
      <c r="Q40" s="25"/>
    </row>
    <row r="41" spans="1:17" ht="15" customHeight="1" x14ac:dyDescent="0.15">
      <c r="A41" s="24">
        <f t="shared" si="0"/>
        <v>15</v>
      </c>
      <c r="B41" s="98">
        <v>38</v>
      </c>
      <c r="C41" s="86" t="s">
        <v>445</v>
      </c>
      <c r="D41" s="86" t="s">
        <v>6</v>
      </c>
      <c r="E41" s="86"/>
      <c r="F41" s="86"/>
      <c r="G41" s="86">
        <v>15</v>
      </c>
      <c r="H41" s="86"/>
      <c r="I41" s="86"/>
      <c r="J41" s="86"/>
      <c r="K41" s="86"/>
      <c r="L41" s="86"/>
      <c r="M41" s="86"/>
      <c r="N41" s="86"/>
      <c r="O41" s="86"/>
      <c r="P41" s="85"/>
      <c r="Q41" s="85"/>
    </row>
    <row r="42" spans="1:17" ht="15" customHeight="1" x14ac:dyDescent="0.15">
      <c r="A42" s="24">
        <f t="shared" si="0"/>
        <v>0</v>
      </c>
      <c r="B42" s="98"/>
      <c r="C42" s="28" t="s">
        <v>95</v>
      </c>
      <c r="D42" s="28" t="s">
        <v>59</v>
      </c>
      <c r="E42" s="25"/>
      <c r="F42" s="25"/>
      <c r="G42" s="25"/>
      <c r="H42" s="25"/>
      <c r="I42" s="25"/>
      <c r="J42" s="25"/>
      <c r="K42" s="25"/>
      <c r="L42" s="25"/>
      <c r="M42" s="25"/>
      <c r="N42" s="26"/>
      <c r="O42" s="25"/>
      <c r="P42" s="25"/>
      <c r="Q42" s="25"/>
    </row>
    <row r="43" spans="1:17" ht="15" customHeight="1" x14ac:dyDescent="0.15">
      <c r="A43" s="24">
        <f t="shared" si="0"/>
        <v>0</v>
      </c>
      <c r="B43" s="98"/>
      <c r="C43" s="25" t="s">
        <v>378</v>
      </c>
      <c r="D43" s="25" t="s">
        <v>4</v>
      </c>
      <c r="E43" s="27"/>
      <c r="F43" s="28"/>
      <c r="G43" s="27"/>
      <c r="H43" s="27"/>
      <c r="I43" s="27"/>
      <c r="J43" s="27"/>
      <c r="K43" s="27"/>
      <c r="L43" s="27"/>
      <c r="M43" s="27"/>
      <c r="N43" s="27"/>
      <c r="O43" s="27"/>
      <c r="P43" s="28"/>
      <c r="Q43" s="28"/>
    </row>
    <row r="44" spans="1:17" ht="15" customHeight="1" x14ac:dyDescent="0.15">
      <c r="A44" s="24">
        <f t="shared" si="0"/>
        <v>0</v>
      </c>
      <c r="B44" s="98"/>
      <c r="C44" s="28" t="s">
        <v>93</v>
      </c>
      <c r="D44" s="24" t="s">
        <v>59</v>
      </c>
      <c r="E44" s="27"/>
      <c r="F44" s="27"/>
      <c r="G44" s="27"/>
      <c r="H44" s="27"/>
      <c r="I44" s="27"/>
      <c r="J44" s="27"/>
      <c r="K44" s="27"/>
      <c r="L44" s="27"/>
      <c r="M44" s="27"/>
      <c r="N44" s="26"/>
      <c r="O44" s="27"/>
      <c r="P44" s="28"/>
      <c r="Q44" s="24"/>
    </row>
    <row r="45" spans="1:17" ht="15" customHeight="1" x14ac:dyDescent="0.15">
      <c r="A45" s="24">
        <f t="shared" si="0"/>
        <v>0</v>
      </c>
      <c r="B45" s="98"/>
      <c r="C45" s="28" t="s">
        <v>99</v>
      </c>
      <c r="D45" s="28" t="s">
        <v>4</v>
      </c>
      <c r="E45" s="25"/>
      <c r="F45" s="25"/>
      <c r="G45" s="25"/>
      <c r="H45" s="25"/>
      <c r="I45" s="25"/>
      <c r="J45" s="25"/>
      <c r="K45" s="25"/>
      <c r="L45" s="25"/>
      <c r="M45" s="25"/>
      <c r="N45" s="26"/>
      <c r="O45" s="25"/>
      <c r="P45" s="28"/>
      <c r="Q45" s="28"/>
    </row>
    <row r="46" spans="1:17" ht="15" customHeight="1" x14ac:dyDescent="0.15">
      <c r="A46" s="24">
        <f t="shared" si="0"/>
        <v>0</v>
      </c>
      <c r="B46" s="98"/>
      <c r="C46" s="28" t="s">
        <v>97</v>
      </c>
      <c r="D46" s="28" t="s">
        <v>59</v>
      </c>
      <c r="E46" s="25"/>
      <c r="F46" s="25"/>
      <c r="G46" s="25"/>
      <c r="H46" s="25"/>
      <c r="I46" s="25"/>
      <c r="J46" s="25"/>
      <c r="K46" s="25"/>
      <c r="L46" s="25"/>
      <c r="M46" s="25"/>
      <c r="N46" s="26"/>
      <c r="O46" s="25"/>
      <c r="P46" s="25"/>
      <c r="Q46" s="25"/>
    </row>
    <row r="47" spans="1:17" ht="15" customHeight="1" x14ac:dyDescent="0.15">
      <c r="A47" s="24">
        <f t="shared" si="0"/>
        <v>0</v>
      </c>
      <c r="B47" s="98"/>
      <c r="C47" s="28" t="s">
        <v>451</v>
      </c>
      <c r="D47" s="28" t="s">
        <v>6</v>
      </c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5"/>
      <c r="Q47" s="25"/>
    </row>
    <row r="48" spans="1:17" ht="15" customHeight="1" x14ac:dyDescent="0.15">
      <c r="A48" s="24">
        <f t="shared" si="0"/>
        <v>0</v>
      </c>
      <c r="B48" s="98"/>
      <c r="C48" s="28" t="s">
        <v>156</v>
      </c>
      <c r="D48" s="28" t="s">
        <v>59</v>
      </c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</row>
    <row r="49" spans="1:17" ht="15" customHeight="1" x14ac:dyDescent="0.15">
      <c r="A49" s="24">
        <f t="shared" si="0"/>
        <v>0</v>
      </c>
      <c r="B49" s="98"/>
      <c r="C49" s="28" t="s">
        <v>100</v>
      </c>
      <c r="D49" s="28" t="s">
        <v>4</v>
      </c>
      <c r="E49" s="25"/>
      <c r="F49" s="28"/>
      <c r="G49" s="25"/>
      <c r="H49" s="25"/>
      <c r="I49" s="25"/>
      <c r="J49" s="25"/>
      <c r="K49" s="25"/>
      <c r="L49" s="25"/>
      <c r="M49" s="25"/>
      <c r="N49" s="26"/>
      <c r="O49" s="25"/>
      <c r="P49" s="28"/>
      <c r="Q49" s="28"/>
    </row>
    <row r="50" spans="1:17" ht="15" customHeight="1" x14ac:dyDescent="0.15">
      <c r="A50" s="24">
        <f t="shared" si="0"/>
        <v>0</v>
      </c>
      <c r="B50" s="98"/>
      <c r="C50" s="25" t="s">
        <v>252</v>
      </c>
      <c r="D50" s="25" t="s">
        <v>6</v>
      </c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4"/>
    </row>
    <row r="51" spans="1:17" ht="15" customHeight="1" x14ac:dyDescent="0.15">
      <c r="A51" s="24">
        <f t="shared" si="0"/>
        <v>0</v>
      </c>
      <c r="B51" s="98"/>
      <c r="C51" s="25" t="s">
        <v>283</v>
      </c>
      <c r="D51" s="25" t="s">
        <v>118</v>
      </c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</row>
    <row r="52" spans="1:17" ht="24" customHeight="1" x14ac:dyDescent="0.15">
      <c r="A52" s="24">
        <f t="shared" si="0"/>
        <v>0</v>
      </c>
      <c r="B52" s="98"/>
      <c r="C52" s="28" t="s">
        <v>181</v>
      </c>
      <c r="D52" s="28" t="s">
        <v>4</v>
      </c>
      <c r="E52" s="25"/>
      <c r="F52" s="25"/>
      <c r="G52" s="25"/>
      <c r="H52" s="25"/>
      <c r="I52" s="25"/>
      <c r="J52" s="25"/>
      <c r="K52" s="25"/>
      <c r="L52" s="25"/>
      <c r="M52" s="25"/>
      <c r="N52" s="26"/>
      <c r="O52" s="25"/>
      <c r="P52" s="28"/>
      <c r="Q52" s="28"/>
    </row>
    <row r="53" spans="1:17" ht="15" customHeight="1" x14ac:dyDescent="0.15">
      <c r="A53" s="24">
        <f t="shared" si="0"/>
        <v>0</v>
      </c>
      <c r="B53" s="98"/>
      <c r="C53" s="28" t="s">
        <v>14</v>
      </c>
      <c r="D53" s="28" t="s">
        <v>4</v>
      </c>
      <c r="E53" s="28"/>
      <c r="F53" s="24"/>
      <c r="G53" s="28"/>
      <c r="H53" s="28"/>
      <c r="I53" s="28"/>
      <c r="J53" s="28"/>
      <c r="K53" s="28"/>
      <c r="L53" s="28"/>
      <c r="M53" s="28"/>
      <c r="N53" s="28"/>
      <c r="O53" s="24"/>
      <c r="P53" s="28"/>
      <c r="Q53" s="28"/>
    </row>
    <row r="54" spans="1:17" ht="15" customHeight="1" x14ac:dyDescent="0.15">
      <c r="A54" s="24">
        <f t="shared" si="0"/>
        <v>0</v>
      </c>
      <c r="B54" s="98"/>
      <c r="C54" s="28" t="s">
        <v>454</v>
      </c>
      <c r="D54" s="28" t="s">
        <v>4</v>
      </c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5"/>
      <c r="Q54" s="25"/>
    </row>
    <row r="55" spans="1:17" ht="15" customHeight="1" x14ac:dyDescent="0.15">
      <c r="A55" s="24">
        <f t="shared" si="0"/>
        <v>0</v>
      </c>
      <c r="B55" s="98"/>
      <c r="C55" s="25" t="s">
        <v>270</v>
      </c>
      <c r="D55" s="25" t="s">
        <v>182</v>
      </c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5"/>
      <c r="Q55" s="25"/>
    </row>
    <row r="56" spans="1:17" ht="15" customHeight="1" x14ac:dyDescent="0.15">
      <c r="A56" s="24">
        <f t="shared" si="0"/>
        <v>0</v>
      </c>
      <c r="B56" s="98"/>
      <c r="C56" s="25" t="s">
        <v>395</v>
      </c>
      <c r="D56" s="25" t="s">
        <v>182</v>
      </c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</row>
    <row r="57" spans="1:17" ht="15" customHeight="1" x14ac:dyDescent="0.15">
      <c r="A57" s="24">
        <f t="shared" si="0"/>
        <v>0</v>
      </c>
      <c r="B57" s="98"/>
      <c r="C57" s="25" t="s">
        <v>269</v>
      </c>
      <c r="D57" s="25" t="s">
        <v>182</v>
      </c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15" customHeight="1" x14ac:dyDescent="0.15">
      <c r="A58" s="24">
        <f t="shared" si="0"/>
        <v>0</v>
      </c>
      <c r="B58" s="98"/>
      <c r="C58" s="25" t="s">
        <v>397</v>
      </c>
      <c r="D58" s="25" t="s">
        <v>182</v>
      </c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</row>
    <row r="59" spans="1:17" ht="15" customHeight="1" x14ac:dyDescent="0.15">
      <c r="A59" s="24">
        <f t="shared" si="0"/>
        <v>0</v>
      </c>
      <c r="B59" s="98"/>
      <c r="C59" s="25" t="s">
        <v>268</v>
      </c>
      <c r="D59" s="25" t="s">
        <v>182</v>
      </c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</row>
    <row r="60" spans="1:17" ht="15" customHeight="1" x14ac:dyDescent="0.15">
      <c r="A60" s="24">
        <f t="shared" si="0"/>
        <v>0</v>
      </c>
      <c r="B60" s="98"/>
      <c r="C60" s="25" t="s">
        <v>399</v>
      </c>
      <c r="D60" s="25" t="s">
        <v>182</v>
      </c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4"/>
    </row>
    <row r="61" spans="1:17" ht="15" customHeight="1" x14ac:dyDescent="0.15">
      <c r="A61" s="24">
        <f t="shared" si="0"/>
        <v>0</v>
      </c>
      <c r="B61" s="98"/>
      <c r="C61" s="25" t="s">
        <v>398</v>
      </c>
      <c r="D61" s="25" t="s">
        <v>182</v>
      </c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</row>
    <row r="62" spans="1:17" ht="15" customHeight="1" x14ac:dyDescent="0.15">
      <c r="A62" s="24">
        <f t="shared" si="0"/>
        <v>0</v>
      </c>
      <c r="B62" s="98"/>
      <c r="C62" s="25" t="s">
        <v>271</v>
      </c>
      <c r="D62" s="25" t="s">
        <v>182</v>
      </c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4"/>
    </row>
    <row r="63" spans="1:17" ht="15" customHeight="1" x14ac:dyDescent="0.15">
      <c r="A63" s="24">
        <f t="shared" si="0"/>
        <v>0</v>
      </c>
      <c r="B63" s="98"/>
      <c r="C63" s="25" t="s">
        <v>272</v>
      </c>
      <c r="D63" s="25" t="s">
        <v>182</v>
      </c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</row>
    <row r="64" spans="1:17" ht="15" customHeight="1" x14ac:dyDescent="0.15">
      <c r="A64" s="24">
        <f t="shared" si="0"/>
        <v>0</v>
      </c>
      <c r="B64" s="98"/>
      <c r="C64" s="25" t="s">
        <v>267</v>
      </c>
      <c r="D64" s="25" t="s">
        <v>182</v>
      </c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5"/>
      <c r="Q64" s="25"/>
    </row>
    <row r="65" spans="1:17" ht="17.25" customHeight="1" x14ac:dyDescent="0.15">
      <c r="A65" s="24">
        <f t="shared" si="0"/>
        <v>0</v>
      </c>
      <c r="B65" s="98"/>
      <c r="C65" s="25" t="s">
        <v>396</v>
      </c>
      <c r="D65" s="25" t="s">
        <v>182</v>
      </c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</row>
    <row r="66" spans="1:17" ht="15" customHeight="1" x14ac:dyDescent="0.15">
      <c r="A66" s="24">
        <f t="shared" si="0"/>
        <v>0</v>
      </c>
      <c r="B66" s="98"/>
      <c r="C66" s="25" t="s">
        <v>251</v>
      </c>
      <c r="D66" s="25" t="s">
        <v>6</v>
      </c>
      <c r="E66" s="28"/>
      <c r="F66" s="24"/>
      <c r="G66" s="28"/>
      <c r="H66" s="28"/>
      <c r="I66" s="28"/>
      <c r="J66" s="28"/>
      <c r="K66" s="28"/>
      <c r="L66" s="28"/>
      <c r="M66" s="28"/>
      <c r="N66" s="28"/>
      <c r="O66" s="24"/>
      <c r="P66" s="28"/>
      <c r="Q66" s="28"/>
    </row>
    <row r="67" spans="1:17" ht="15" customHeight="1" x14ac:dyDescent="0.15">
      <c r="A67" s="24">
        <f t="shared" si="0"/>
        <v>0</v>
      </c>
      <c r="B67" s="98"/>
      <c r="C67" s="28" t="s">
        <v>160</v>
      </c>
      <c r="D67" s="28" t="s">
        <v>6</v>
      </c>
      <c r="E67" s="25"/>
      <c r="F67" s="25"/>
      <c r="G67" s="25"/>
      <c r="H67" s="25"/>
      <c r="I67" s="25"/>
      <c r="J67" s="25"/>
      <c r="K67" s="25"/>
      <c r="L67" s="25"/>
      <c r="M67" s="25"/>
      <c r="N67" s="26"/>
      <c r="O67" s="25"/>
      <c r="P67" s="28"/>
      <c r="Q67" s="28"/>
    </row>
    <row r="68" spans="1:17" ht="15" customHeight="1" x14ac:dyDescent="0.15">
      <c r="A68" s="24">
        <f t="shared" ref="A68:A131" si="1">SUM(E68:Q68)</f>
        <v>0</v>
      </c>
      <c r="B68" s="98"/>
      <c r="C68" s="28" t="s">
        <v>53</v>
      </c>
      <c r="D68" s="28" t="s">
        <v>6</v>
      </c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</row>
    <row r="69" spans="1:17" ht="15" customHeight="1" x14ac:dyDescent="0.15">
      <c r="A69" s="24">
        <f t="shared" si="1"/>
        <v>0</v>
      </c>
      <c r="B69" s="98"/>
      <c r="C69" s="25" t="s">
        <v>253</v>
      </c>
      <c r="D69" s="25" t="s">
        <v>6</v>
      </c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</row>
    <row r="70" spans="1:17" ht="15" customHeight="1" x14ac:dyDescent="0.15">
      <c r="A70" s="24">
        <f t="shared" si="1"/>
        <v>0</v>
      </c>
      <c r="B70" s="98"/>
      <c r="C70" s="28" t="s">
        <v>159</v>
      </c>
      <c r="D70" s="28" t="s">
        <v>6</v>
      </c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</row>
    <row r="71" spans="1:17" ht="15" customHeight="1" x14ac:dyDescent="0.15">
      <c r="A71" s="24">
        <f t="shared" si="1"/>
        <v>0</v>
      </c>
      <c r="B71" s="98"/>
      <c r="C71" s="28" t="s">
        <v>158</v>
      </c>
      <c r="D71" s="28" t="s">
        <v>6</v>
      </c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4"/>
    </row>
    <row r="72" spans="1:17" ht="15" customHeight="1" x14ac:dyDescent="0.15">
      <c r="A72" s="24">
        <f t="shared" si="1"/>
        <v>0</v>
      </c>
      <c r="B72" s="98"/>
      <c r="C72" s="25" t="s">
        <v>249</v>
      </c>
      <c r="D72" s="25" t="s">
        <v>6</v>
      </c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</row>
    <row r="73" spans="1:17" ht="15" customHeight="1" x14ac:dyDescent="0.15">
      <c r="A73" s="24">
        <f t="shared" si="1"/>
        <v>0</v>
      </c>
      <c r="B73" s="98"/>
      <c r="C73" s="25" t="s">
        <v>204</v>
      </c>
      <c r="D73" s="24" t="s">
        <v>6</v>
      </c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4"/>
    </row>
    <row r="74" spans="1:17" ht="15" customHeight="1" x14ac:dyDescent="0.15">
      <c r="A74" s="24">
        <f t="shared" si="1"/>
        <v>0</v>
      </c>
      <c r="B74" s="98"/>
      <c r="C74" s="28" t="s">
        <v>386</v>
      </c>
      <c r="D74" s="28" t="s">
        <v>6</v>
      </c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4"/>
    </row>
    <row r="75" spans="1:17" ht="15" customHeight="1" x14ac:dyDescent="0.15">
      <c r="A75" s="24">
        <f t="shared" si="1"/>
        <v>0</v>
      </c>
      <c r="B75" s="98"/>
      <c r="C75" s="28" t="s">
        <v>148</v>
      </c>
      <c r="D75" s="28" t="s">
        <v>6</v>
      </c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4"/>
    </row>
    <row r="76" spans="1:17" ht="15" customHeight="1" x14ac:dyDescent="0.15">
      <c r="A76" s="24">
        <f t="shared" si="1"/>
        <v>0</v>
      </c>
      <c r="B76" s="98"/>
      <c r="C76" s="25" t="s">
        <v>250</v>
      </c>
      <c r="D76" s="25" t="s">
        <v>6</v>
      </c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4"/>
    </row>
    <row r="77" spans="1:17" ht="15" customHeight="1" x14ac:dyDescent="0.15">
      <c r="A77" s="24">
        <f t="shared" si="1"/>
        <v>0</v>
      </c>
      <c r="B77" s="98"/>
      <c r="C77" s="28" t="s">
        <v>180</v>
      </c>
      <c r="D77" s="28" t="s">
        <v>6</v>
      </c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</row>
    <row r="78" spans="1:17" ht="15" customHeight="1" x14ac:dyDescent="0.15">
      <c r="A78" s="24">
        <f t="shared" si="1"/>
        <v>0</v>
      </c>
      <c r="B78" s="98"/>
      <c r="C78" s="28" t="s">
        <v>313</v>
      </c>
      <c r="D78" s="28" t="s">
        <v>6</v>
      </c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4"/>
    </row>
    <row r="79" spans="1:17" ht="15" customHeight="1" x14ac:dyDescent="0.15">
      <c r="A79" s="24">
        <f t="shared" si="1"/>
        <v>0</v>
      </c>
      <c r="B79" s="98"/>
      <c r="C79" s="28" t="s">
        <v>52</v>
      </c>
      <c r="D79" s="28" t="s">
        <v>6</v>
      </c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</row>
    <row r="80" spans="1:17" ht="15" customHeight="1" x14ac:dyDescent="0.15">
      <c r="A80" s="24">
        <f t="shared" si="1"/>
        <v>0</v>
      </c>
      <c r="B80" s="98"/>
      <c r="C80" s="28" t="s">
        <v>74</v>
      </c>
      <c r="D80" s="28" t="s">
        <v>7</v>
      </c>
      <c r="E80" s="25"/>
      <c r="F80" s="25"/>
      <c r="G80" s="25"/>
      <c r="H80" s="25"/>
      <c r="I80" s="25"/>
      <c r="J80" s="25"/>
      <c r="K80" s="25"/>
      <c r="L80" s="25"/>
      <c r="M80" s="25"/>
      <c r="N80" s="26"/>
      <c r="O80" s="25"/>
      <c r="P80" s="28"/>
      <c r="Q80" s="28"/>
    </row>
    <row r="81" spans="1:17" ht="15" customHeight="1" x14ac:dyDescent="0.15">
      <c r="A81" s="24">
        <f t="shared" si="1"/>
        <v>0</v>
      </c>
      <c r="B81" s="98"/>
      <c r="C81" s="28" t="s">
        <v>187</v>
      </c>
      <c r="D81" s="28" t="s">
        <v>7</v>
      </c>
      <c r="E81" s="25"/>
      <c r="F81" s="25"/>
      <c r="G81" s="25"/>
      <c r="H81" s="25"/>
      <c r="I81" s="25"/>
      <c r="J81" s="25"/>
      <c r="K81" s="25"/>
      <c r="L81" s="25"/>
      <c r="M81" s="25"/>
      <c r="N81" s="26"/>
      <c r="O81" s="25"/>
      <c r="P81" s="28"/>
      <c r="Q81" s="28"/>
    </row>
    <row r="82" spans="1:17" ht="15" customHeight="1" x14ac:dyDescent="0.15">
      <c r="A82" s="24">
        <f t="shared" si="1"/>
        <v>0</v>
      </c>
      <c r="B82" s="98"/>
      <c r="C82" s="28" t="s">
        <v>132</v>
      </c>
      <c r="D82" s="24" t="s">
        <v>7</v>
      </c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8"/>
      <c r="Q82" s="28"/>
    </row>
    <row r="83" spans="1:17" ht="15" customHeight="1" x14ac:dyDescent="0.15">
      <c r="A83" s="24">
        <f t="shared" si="1"/>
        <v>0</v>
      </c>
      <c r="B83" s="98"/>
      <c r="C83" s="28" t="s">
        <v>155</v>
      </c>
      <c r="D83" s="28" t="s">
        <v>7</v>
      </c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</row>
    <row r="84" spans="1:17" ht="15" customHeight="1" x14ac:dyDescent="0.15">
      <c r="A84" s="24">
        <f t="shared" si="1"/>
        <v>0</v>
      </c>
      <c r="B84" s="98"/>
      <c r="C84" s="28" t="s">
        <v>73</v>
      </c>
      <c r="D84" s="28" t="s">
        <v>7</v>
      </c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</row>
    <row r="85" spans="1:17" ht="15" customHeight="1" x14ac:dyDescent="0.15">
      <c r="A85" s="24">
        <f t="shared" si="1"/>
        <v>0</v>
      </c>
      <c r="B85" s="98"/>
      <c r="C85" s="28" t="s">
        <v>51</v>
      </c>
      <c r="D85" s="28" t="s">
        <v>7</v>
      </c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</row>
    <row r="86" spans="1:17" ht="15" customHeight="1" x14ac:dyDescent="0.15">
      <c r="A86" s="24">
        <f t="shared" si="1"/>
        <v>0</v>
      </c>
      <c r="B86" s="98"/>
      <c r="C86" s="28" t="s">
        <v>17</v>
      </c>
      <c r="D86" s="28" t="s">
        <v>7</v>
      </c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</row>
    <row r="87" spans="1:17" ht="15" customHeight="1" x14ac:dyDescent="0.15">
      <c r="A87" s="24">
        <f t="shared" si="1"/>
        <v>0</v>
      </c>
      <c r="B87" s="98"/>
      <c r="C87" s="25" t="s">
        <v>112</v>
      </c>
      <c r="D87" s="24" t="s">
        <v>8</v>
      </c>
      <c r="E87" s="25"/>
      <c r="F87" s="25"/>
      <c r="G87" s="25"/>
      <c r="H87" s="25"/>
      <c r="I87" s="25"/>
      <c r="J87" s="25"/>
      <c r="K87" s="25"/>
      <c r="L87" s="25"/>
      <c r="M87" s="25"/>
      <c r="N87" s="26"/>
      <c r="O87" s="25"/>
      <c r="P87" s="28"/>
      <c r="Q87" s="28"/>
    </row>
    <row r="88" spans="1:17" ht="15" customHeight="1" x14ac:dyDescent="0.15">
      <c r="A88" s="24">
        <f t="shared" si="1"/>
        <v>0</v>
      </c>
      <c r="B88" s="98"/>
      <c r="C88" s="25" t="s">
        <v>113</v>
      </c>
      <c r="D88" s="24" t="s">
        <v>8</v>
      </c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</row>
    <row r="89" spans="1:17" ht="15" customHeight="1" x14ac:dyDescent="0.15">
      <c r="A89" s="24">
        <f t="shared" si="1"/>
        <v>0</v>
      </c>
      <c r="B89" s="98"/>
      <c r="C89" s="25" t="s">
        <v>388</v>
      </c>
      <c r="D89" s="25" t="s">
        <v>48</v>
      </c>
      <c r="E89" s="48"/>
      <c r="F89" s="48"/>
      <c r="G89" s="48"/>
      <c r="H89" s="48"/>
      <c r="I89" s="48"/>
      <c r="J89" s="28"/>
      <c r="K89" s="48"/>
      <c r="L89" s="48"/>
      <c r="M89" s="48"/>
      <c r="N89" s="48"/>
      <c r="O89" s="48"/>
      <c r="P89" s="48"/>
      <c r="Q89" s="48"/>
    </row>
    <row r="90" spans="1:17" ht="15" customHeight="1" x14ac:dyDescent="0.15">
      <c r="A90" s="24">
        <f t="shared" si="1"/>
        <v>0</v>
      </c>
      <c r="B90" s="98"/>
      <c r="C90" s="28" t="s">
        <v>225</v>
      </c>
      <c r="D90" s="28" t="s">
        <v>48</v>
      </c>
      <c r="E90" s="28"/>
      <c r="F90" s="28"/>
      <c r="G90" s="28"/>
      <c r="H90" s="28"/>
      <c r="I90" s="28"/>
      <c r="J90" s="52"/>
      <c r="K90" s="52"/>
      <c r="L90" s="52"/>
      <c r="M90" s="52"/>
      <c r="N90" s="28"/>
      <c r="O90" s="28"/>
      <c r="P90" s="25"/>
      <c r="Q90" s="25"/>
    </row>
    <row r="91" spans="1:17" ht="15" customHeight="1" x14ac:dyDescent="0.15">
      <c r="A91" s="24">
        <f t="shared" si="1"/>
        <v>0</v>
      </c>
      <c r="B91" s="98"/>
      <c r="C91" s="25" t="s">
        <v>387</v>
      </c>
      <c r="D91" s="25" t="s">
        <v>48</v>
      </c>
      <c r="E91" s="41"/>
      <c r="F91" s="41"/>
      <c r="G91" s="41"/>
      <c r="H91" s="41"/>
      <c r="I91" s="41"/>
      <c r="J91" s="28"/>
      <c r="K91" s="41"/>
      <c r="L91" s="41"/>
      <c r="M91" s="41"/>
      <c r="N91" s="41"/>
      <c r="O91" s="41"/>
      <c r="P91" s="41"/>
      <c r="Q91" s="41"/>
    </row>
    <row r="92" spans="1:17" ht="15" customHeight="1" x14ac:dyDescent="0.15">
      <c r="A92" s="24">
        <f t="shared" si="1"/>
        <v>0</v>
      </c>
      <c r="B92" s="98"/>
      <c r="C92" s="25" t="s">
        <v>223</v>
      </c>
      <c r="D92" s="25" t="s">
        <v>48</v>
      </c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</row>
    <row r="93" spans="1:17" ht="15" customHeight="1" x14ac:dyDescent="0.15">
      <c r="A93" s="24">
        <f t="shared" si="1"/>
        <v>0</v>
      </c>
      <c r="B93" s="98"/>
      <c r="C93" s="28" t="s">
        <v>224</v>
      </c>
      <c r="D93" s="28" t="s">
        <v>48</v>
      </c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</row>
    <row r="94" spans="1:17" ht="15" customHeight="1" x14ac:dyDescent="0.15">
      <c r="A94" s="24">
        <f t="shared" si="1"/>
        <v>0</v>
      </c>
      <c r="B94" s="98"/>
      <c r="C94" s="25" t="s">
        <v>220</v>
      </c>
      <c r="D94" s="24" t="s">
        <v>48</v>
      </c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</row>
    <row r="95" spans="1:17" ht="15" customHeight="1" x14ac:dyDescent="0.15">
      <c r="A95" s="24">
        <f t="shared" si="1"/>
        <v>0</v>
      </c>
      <c r="B95" s="98"/>
      <c r="C95" s="28" t="s">
        <v>222</v>
      </c>
      <c r="D95" s="28" t="s">
        <v>48</v>
      </c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</row>
    <row r="96" spans="1:17" ht="15" customHeight="1" x14ac:dyDescent="0.15">
      <c r="A96" s="24">
        <f t="shared" si="1"/>
        <v>0</v>
      </c>
      <c r="B96" s="98"/>
      <c r="C96" s="28" t="s">
        <v>168</v>
      </c>
      <c r="D96" s="28" t="s">
        <v>169</v>
      </c>
      <c r="E96" s="27"/>
      <c r="F96" s="27"/>
      <c r="G96" s="27"/>
      <c r="H96" s="27"/>
      <c r="I96" s="27"/>
      <c r="J96" s="27"/>
      <c r="K96" s="27"/>
      <c r="L96" s="27"/>
      <c r="M96" s="27"/>
      <c r="N96" s="26"/>
      <c r="O96" s="27"/>
      <c r="P96" s="25"/>
      <c r="Q96" s="25"/>
    </row>
    <row r="97" spans="1:17" ht="15" customHeight="1" x14ac:dyDescent="0.15">
      <c r="A97" s="24">
        <f t="shared" si="1"/>
        <v>0</v>
      </c>
      <c r="B97" s="98"/>
      <c r="C97" s="25" t="s">
        <v>277</v>
      </c>
      <c r="D97" s="25" t="s">
        <v>193</v>
      </c>
      <c r="E97" s="28"/>
      <c r="F97" s="24"/>
      <c r="G97" s="28"/>
      <c r="H97" s="28"/>
      <c r="I97" s="28"/>
      <c r="J97" s="28"/>
      <c r="K97" s="28"/>
      <c r="L97" s="28"/>
      <c r="M97" s="28"/>
      <c r="N97" s="28"/>
      <c r="O97" s="24"/>
      <c r="P97" s="25"/>
      <c r="Q97" s="25"/>
    </row>
    <row r="98" spans="1:17" ht="15" customHeight="1" x14ac:dyDescent="0.15">
      <c r="A98" s="24">
        <f t="shared" si="1"/>
        <v>0</v>
      </c>
      <c r="B98" s="98"/>
      <c r="C98" s="25" t="s">
        <v>276</v>
      </c>
      <c r="D98" s="25" t="s">
        <v>193</v>
      </c>
      <c r="E98" s="25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5"/>
      <c r="Q98" s="25"/>
    </row>
    <row r="99" spans="1:17" ht="15" customHeight="1" x14ac:dyDescent="0.15">
      <c r="A99" s="24">
        <f t="shared" si="1"/>
        <v>0</v>
      </c>
      <c r="B99" s="98"/>
      <c r="C99" s="28" t="s">
        <v>195</v>
      </c>
      <c r="D99" s="28" t="s">
        <v>193</v>
      </c>
      <c r="E99" s="25"/>
      <c r="F99" s="25"/>
      <c r="G99" s="25"/>
      <c r="H99" s="25"/>
      <c r="I99" s="25"/>
      <c r="J99" s="25"/>
      <c r="K99" s="25"/>
      <c r="L99" s="25"/>
      <c r="M99" s="25"/>
      <c r="N99" s="26"/>
      <c r="O99" s="25"/>
      <c r="P99" s="25"/>
      <c r="Q99" s="25"/>
    </row>
    <row r="100" spans="1:17" ht="15" customHeight="1" x14ac:dyDescent="0.15">
      <c r="A100" s="24">
        <f t="shared" si="1"/>
        <v>0</v>
      </c>
      <c r="B100" s="98"/>
      <c r="C100" s="25" t="s">
        <v>255</v>
      </c>
      <c r="D100" s="25" t="s">
        <v>193</v>
      </c>
      <c r="E100" s="25"/>
      <c r="F100" s="25"/>
      <c r="G100" s="25"/>
      <c r="H100" s="25"/>
      <c r="I100" s="25"/>
      <c r="J100" s="25"/>
      <c r="K100" s="25"/>
      <c r="L100" s="25"/>
      <c r="M100" s="25"/>
      <c r="N100" s="26"/>
      <c r="O100" s="25"/>
      <c r="P100" s="25"/>
      <c r="Q100" s="25"/>
    </row>
    <row r="101" spans="1:17" ht="15" customHeight="1" x14ac:dyDescent="0.15">
      <c r="A101" s="24">
        <f t="shared" si="1"/>
        <v>0</v>
      </c>
      <c r="B101" s="98"/>
      <c r="C101" s="28" t="s">
        <v>194</v>
      </c>
      <c r="D101" s="28" t="s">
        <v>193</v>
      </c>
      <c r="E101" s="25"/>
      <c r="F101" s="25"/>
      <c r="G101" s="25"/>
      <c r="H101" s="25"/>
      <c r="I101" s="25"/>
      <c r="J101" s="25"/>
      <c r="K101" s="25"/>
      <c r="L101" s="25"/>
      <c r="M101" s="25"/>
      <c r="N101" s="26"/>
      <c r="O101" s="25"/>
      <c r="P101" s="25"/>
      <c r="Q101" s="25"/>
    </row>
    <row r="102" spans="1:17" ht="15" customHeight="1" x14ac:dyDescent="0.15">
      <c r="A102" s="24">
        <f t="shared" si="1"/>
        <v>0</v>
      </c>
      <c r="B102" s="98"/>
      <c r="C102" s="25" t="s">
        <v>256</v>
      </c>
      <c r="D102" s="25" t="s">
        <v>193</v>
      </c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5"/>
      <c r="Q102" s="25"/>
    </row>
    <row r="103" spans="1:17" ht="15" customHeight="1" x14ac:dyDescent="0.15">
      <c r="A103" s="24">
        <f t="shared" si="1"/>
        <v>0</v>
      </c>
      <c r="B103" s="98"/>
      <c r="C103" s="28" t="s">
        <v>196</v>
      </c>
      <c r="D103" s="28" t="s">
        <v>193</v>
      </c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5"/>
      <c r="Q103" s="25"/>
    </row>
    <row r="104" spans="1:17" ht="15" customHeight="1" x14ac:dyDescent="0.15">
      <c r="A104" s="24">
        <f t="shared" si="1"/>
        <v>0</v>
      </c>
      <c r="B104" s="98"/>
      <c r="C104" s="28" t="s">
        <v>197</v>
      </c>
      <c r="D104" s="28" t="s">
        <v>193</v>
      </c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5"/>
      <c r="Q104" s="25"/>
    </row>
    <row r="105" spans="1:17" ht="15" customHeight="1" x14ac:dyDescent="0.15">
      <c r="A105" s="24">
        <f t="shared" si="1"/>
        <v>0</v>
      </c>
      <c r="B105" s="98"/>
      <c r="C105" s="28" t="s">
        <v>331</v>
      </c>
      <c r="D105" s="28" t="s">
        <v>58</v>
      </c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5"/>
      <c r="Q105" s="25"/>
    </row>
    <row r="106" spans="1:17" ht="15" customHeight="1" x14ac:dyDescent="0.15">
      <c r="A106" s="24">
        <f t="shared" si="1"/>
        <v>0</v>
      </c>
      <c r="B106" s="98"/>
      <c r="C106" s="28" t="s">
        <v>332</v>
      </c>
      <c r="D106" s="28" t="s">
        <v>58</v>
      </c>
      <c r="E106" s="28"/>
      <c r="F106" s="24"/>
      <c r="G106" s="28"/>
      <c r="H106" s="28"/>
      <c r="I106" s="28"/>
      <c r="J106" s="28"/>
      <c r="K106" s="28"/>
      <c r="L106" s="28"/>
      <c r="M106" s="28"/>
      <c r="N106" s="28"/>
      <c r="O106" s="24"/>
      <c r="P106" s="25"/>
      <c r="Q106" s="25"/>
    </row>
    <row r="107" spans="1:17" ht="15" customHeight="1" x14ac:dyDescent="0.15">
      <c r="A107" s="24">
        <f t="shared" si="1"/>
        <v>0</v>
      </c>
      <c r="B107" s="98"/>
      <c r="C107" s="25" t="s">
        <v>380</v>
      </c>
      <c r="D107" s="25" t="s">
        <v>58</v>
      </c>
      <c r="E107" s="27"/>
      <c r="F107" s="28"/>
      <c r="G107" s="27"/>
      <c r="H107" s="27"/>
      <c r="I107" s="27"/>
      <c r="J107" s="27"/>
      <c r="K107" s="27"/>
      <c r="L107" s="27"/>
      <c r="M107" s="27"/>
      <c r="N107" s="27"/>
      <c r="O107" s="27"/>
      <c r="P107" s="25"/>
      <c r="Q107" s="25"/>
    </row>
    <row r="108" spans="1:17" ht="15" customHeight="1" x14ac:dyDescent="0.15">
      <c r="A108" s="24">
        <f t="shared" si="1"/>
        <v>0</v>
      </c>
      <c r="B108" s="98"/>
      <c r="C108" s="28" t="s">
        <v>49</v>
      </c>
      <c r="D108" s="28" t="s">
        <v>58</v>
      </c>
      <c r="E108" s="25"/>
      <c r="F108" s="25"/>
      <c r="G108" s="25"/>
      <c r="H108" s="25"/>
      <c r="I108" s="25"/>
      <c r="J108" s="25"/>
      <c r="K108" s="25"/>
      <c r="L108" s="25"/>
      <c r="M108" s="25"/>
      <c r="N108" s="26"/>
      <c r="O108" s="25"/>
      <c r="P108" s="25"/>
      <c r="Q108" s="25"/>
    </row>
    <row r="109" spans="1:17" ht="15" customHeight="1" x14ac:dyDescent="0.15">
      <c r="A109" s="24">
        <f t="shared" si="1"/>
        <v>0</v>
      </c>
      <c r="B109" s="98"/>
      <c r="C109" s="28" t="s">
        <v>131</v>
      </c>
      <c r="D109" s="28" t="s">
        <v>58</v>
      </c>
      <c r="E109" s="25"/>
      <c r="F109" s="25"/>
      <c r="G109" s="25"/>
      <c r="H109" s="25"/>
      <c r="I109" s="25"/>
      <c r="J109" s="25"/>
      <c r="K109" s="25"/>
      <c r="L109" s="25"/>
      <c r="M109" s="25"/>
      <c r="N109" s="26"/>
      <c r="O109" s="25"/>
      <c r="P109" s="25"/>
      <c r="Q109" s="25"/>
    </row>
    <row r="110" spans="1:17" ht="15" customHeight="1" x14ac:dyDescent="0.15">
      <c r="A110" s="24">
        <f t="shared" si="1"/>
        <v>0</v>
      </c>
      <c r="B110" s="98"/>
      <c r="C110" s="28" t="s">
        <v>129</v>
      </c>
      <c r="D110" s="28" t="s">
        <v>58</v>
      </c>
      <c r="E110" s="25"/>
      <c r="F110" s="25"/>
      <c r="G110" s="25"/>
      <c r="H110" s="25"/>
      <c r="I110" s="25"/>
      <c r="J110" s="25"/>
      <c r="K110" s="25"/>
      <c r="L110" s="25"/>
      <c r="M110" s="25"/>
      <c r="N110" s="26"/>
      <c r="O110" s="25"/>
      <c r="P110" s="25"/>
      <c r="Q110" s="25"/>
    </row>
    <row r="111" spans="1:17" ht="15" customHeight="1" x14ac:dyDescent="0.15">
      <c r="A111" s="24">
        <f t="shared" si="1"/>
        <v>0</v>
      </c>
      <c r="B111" s="98"/>
      <c r="C111" s="25" t="s">
        <v>226</v>
      </c>
      <c r="D111" s="25" t="s">
        <v>58</v>
      </c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5"/>
      <c r="Q111" s="25"/>
    </row>
    <row r="112" spans="1:17" ht="15" customHeight="1" x14ac:dyDescent="0.15">
      <c r="A112" s="24">
        <f t="shared" si="1"/>
        <v>0</v>
      </c>
      <c r="B112" s="98"/>
      <c r="C112" s="25" t="s">
        <v>381</v>
      </c>
      <c r="D112" s="25" t="s">
        <v>58</v>
      </c>
      <c r="E112" s="27"/>
      <c r="F112" s="28"/>
      <c r="G112" s="27"/>
      <c r="H112" s="27"/>
      <c r="I112" s="27"/>
      <c r="J112" s="27"/>
      <c r="K112" s="27"/>
      <c r="L112" s="27"/>
      <c r="M112" s="27"/>
      <c r="N112" s="27"/>
      <c r="O112" s="27"/>
      <c r="P112" s="25"/>
      <c r="Q112" s="25"/>
    </row>
    <row r="113" spans="1:17" ht="15" customHeight="1" x14ac:dyDescent="0.15">
      <c r="A113" s="24">
        <f t="shared" si="1"/>
        <v>0</v>
      </c>
      <c r="B113" s="98"/>
      <c r="C113" s="25" t="s">
        <v>333</v>
      </c>
      <c r="D113" s="25" t="s">
        <v>58</v>
      </c>
      <c r="E113" s="25"/>
      <c r="F113" s="25"/>
      <c r="G113" s="25"/>
      <c r="H113" s="25"/>
      <c r="I113" s="25"/>
      <c r="J113" s="25"/>
      <c r="K113" s="25"/>
      <c r="L113" s="25"/>
      <c r="M113" s="25"/>
      <c r="N113" s="28"/>
      <c r="O113" s="25"/>
      <c r="P113" s="25"/>
      <c r="Q113" s="25"/>
    </row>
    <row r="114" spans="1:17" ht="15" customHeight="1" x14ac:dyDescent="0.15">
      <c r="A114" s="24">
        <f t="shared" si="1"/>
        <v>0</v>
      </c>
      <c r="B114" s="98"/>
      <c r="C114" s="28" t="s">
        <v>130</v>
      </c>
      <c r="D114" s="28" t="s">
        <v>58</v>
      </c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5"/>
      <c r="Q114" s="25"/>
    </row>
    <row r="115" spans="1:17" ht="15" customHeight="1" x14ac:dyDescent="0.15">
      <c r="A115" s="24">
        <f t="shared" si="1"/>
        <v>0</v>
      </c>
      <c r="B115" s="98"/>
      <c r="C115" s="86" t="s">
        <v>56</v>
      </c>
      <c r="D115" s="28" t="s">
        <v>58</v>
      </c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5"/>
      <c r="Q115" s="85"/>
    </row>
    <row r="116" spans="1:17" ht="15" customHeight="1" x14ac:dyDescent="0.15">
      <c r="A116" s="24">
        <f t="shared" si="1"/>
        <v>0</v>
      </c>
      <c r="B116" s="98"/>
      <c r="C116" s="25" t="s">
        <v>391</v>
      </c>
      <c r="D116" s="28" t="s">
        <v>58</v>
      </c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5"/>
      <c r="Q116" s="25"/>
    </row>
    <row r="117" spans="1:17" ht="15" customHeight="1" x14ac:dyDescent="0.15">
      <c r="A117" s="24">
        <f t="shared" si="1"/>
        <v>0</v>
      </c>
      <c r="B117" s="98"/>
      <c r="C117" s="28" t="s">
        <v>335</v>
      </c>
      <c r="D117" s="28" t="s">
        <v>58</v>
      </c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5"/>
      <c r="Q117" s="25"/>
    </row>
    <row r="118" spans="1:17" ht="15" customHeight="1" x14ac:dyDescent="0.15">
      <c r="A118" s="24">
        <f t="shared" si="1"/>
        <v>0</v>
      </c>
      <c r="B118" s="124"/>
      <c r="C118" s="13" t="s">
        <v>334</v>
      </c>
      <c r="D118" s="6" t="s">
        <v>58</v>
      </c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5"/>
      <c r="Q118" s="25"/>
    </row>
    <row r="119" spans="1:17" ht="15" customHeight="1" x14ac:dyDescent="0.15">
      <c r="A119" s="24">
        <f t="shared" si="1"/>
        <v>0</v>
      </c>
      <c r="B119" s="98"/>
      <c r="C119" s="25" t="s">
        <v>135</v>
      </c>
      <c r="D119" s="25" t="s">
        <v>58</v>
      </c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5"/>
      <c r="Q119" s="25"/>
    </row>
    <row r="120" spans="1:17" ht="15" customHeight="1" x14ac:dyDescent="0.15">
      <c r="A120" s="24">
        <f t="shared" si="1"/>
        <v>0</v>
      </c>
      <c r="B120" s="98"/>
      <c r="C120" s="25" t="s">
        <v>392</v>
      </c>
      <c r="D120" s="28" t="s">
        <v>58</v>
      </c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5"/>
      <c r="Q120" s="25"/>
    </row>
    <row r="121" spans="1:17" ht="15" customHeight="1" x14ac:dyDescent="0.15">
      <c r="A121" s="24">
        <f t="shared" si="1"/>
        <v>0</v>
      </c>
      <c r="B121" s="98"/>
      <c r="C121" s="25" t="s">
        <v>63</v>
      </c>
      <c r="D121" s="25" t="s">
        <v>58</v>
      </c>
      <c r="E121" s="27"/>
      <c r="F121" s="28"/>
      <c r="G121" s="27"/>
      <c r="H121" s="27"/>
      <c r="I121" s="27"/>
      <c r="J121" s="27"/>
      <c r="K121" s="27"/>
      <c r="L121" s="27"/>
      <c r="M121" s="27"/>
      <c r="N121" s="27"/>
      <c r="O121" s="27"/>
      <c r="P121" s="25"/>
      <c r="Q121" s="25"/>
    </row>
    <row r="122" spans="1:17" ht="15" customHeight="1" x14ac:dyDescent="0.15">
      <c r="A122" s="24">
        <f t="shared" si="1"/>
        <v>0</v>
      </c>
      <c r="B122" s="98"/>
      <c r="C122" s="28" t="s">
        <v>133</v>
      </c>
      <c r="D122" s="24" t="s">
        <v>58</v>
      </c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5"/>
      <c r="Q122" s="25"/>
    </row>
    <row r="123" spans="1:17" ht="15" customHeight="1" x14ac:dyDescent="0.15">
      <c r="A123" s="24">
        <f t="shared" si="1"/>
        <v>0</v>
      </c>
      <c r="B123" s="98"/>
      <c r="C123" s="25" t="s">
        <v>390</v>
      </c>
      <c r="D123" s="28" t="s">
        <v>58</v>
      </c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5"/>
      <c r="Q123" s="25"/>
    </row>
    <row r="124" spans="1:17" ht="15" customHeight="1" x14ac:dyDescent="0.15">
      <c r="A124" s="24">
        <f t="shared" si="1"/>
        <v>0</v>
      </c>
      <c r="B124" s="98"/>
      <c r="C124" s="28" t="s">
        <v>128</v>
      </c>
      <c r="D124" s="28" t="s">
        <v>58</v>
      </c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5"/>
      <c r="Q124" s="25"/>
    </row>
    <row r="125" spans="1:17" ht="15" customHeight="1" x14ac:dyDescent="0.15">
      <c r="A125" s="24">
        <f t="shared" si="1"/>
        <v>0</v>
      </c>
      <c r="B125" s="98"/>
      <c r="C125" s="25" t="s">
        <v>286</v>
      </c>
      <c r="D125" s="25" t="s">
        <v>58</v>
      </c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5"/>
      <c r="Q125" s="25"/>
    </row>
    <row r="126" spans="1:17" ht="15" customHeight="1" x14ac:dyDescent="0.15">
      <c r="A126" s="24">
        <f t="shared" si="1"/>
        <v>0</v>
      </c>
      <c r="B126" s="98"/>
      <c r="C126" s="28" t="s">
        <v>87</v>
      </c>
      <c r="D126" s="28" t="s">
        <v>9</v>
      </c>
      <c r="E126" s="25"/>
      <c r="F126" s="25"/>
      <c r="G126" s="25"/>
      <c r="H126" s="25"/>
      <c r="I126" s="25"/>
      <c r="J126" s="25"/>
      <c r="K126" s="25"/>
      <c r="L126" s="25"/>
      <c r="M126" s="25"/>
      <c r="N126" s="26"/>
      <c r="O126" s="25"/>
      <c r="P126" s="25"/>
      <c r="Q126" s="25"/>
    </row>
    <row r="127" spans="1:17" ht="15" customHeight="1" x14ac:dyDescent="0.15">
      <c r="A127" s="24">
        <f t="shared" si="1"/>
        <v>0</v>
      </c>
      <c r="B127" s="98"/>
      <c r="C127" s="28" t="s">
        <v>241</v>
      </c>
      <c r="D127" s="28" t="s">
        <v>9</v>
      </c>
      <c r="E127" s="28"/>
      <c r="F127" s="24"/>
      <c r="G127" s="28"/>
      <c r="H127" s="28"/>
      <c r="I127" s="28"/>
      <c r="J127" s="28"/>
      <c r="K127" s="28"/>
      <c r="L127" s="28"/>
      <c r="M127" s="28"/>
      <c r="N127" s="28"/>
      <c r="O127" s="24"/>
      <c r="P127" s="25"/>
      <c r="Q127" s="25"/>
    </row>
    <row r="128" spans="1:17" ht="15" customHeight="1" x14ac:dyDescent="0.15">
      <c r="A128" s="24">
        <f t="shared" si="1"/>
        <v>0</v>
      </c>
      <c r="B128" s="98"/>
      <c r="C128" s="28" t="s">
        <v>20</v>
      </c>
      <c r="D128" s="28" t="s">
        <v>9</v>
      </c>
      <c r="E128" s="28"/>
      <c r="F128" s="24"/>
      <c r="G128" s="28"/>
      <c r="H128" s="28"/>
      <c r="I128" s="28"/>
      <c r="J128" s="28"/>
      <c r="K128" s="28"/>
      <c r="L128" s="28"/>
      <c r="M128" s="28"/>
      <c r="N128" s="28"/>
      <c r="O128" s="24"/>
      <c r="P128" s="25"/>
      <c r="Q128" s="25"/>
    </row>
    <row r="129" spans="1:17" ht="15" customHeight="1" x14ac:dyDescent="0.15">
      <c r="A129" s="24">
        <f t="shared" si="1"/>
        <v>0</v>
      </c>
      <c r="B129" s="98"/>
      <c r="C129" s="28" t="s">
        <v>88</v>
      </c>
      <c r="D129" s="28" t="s">
        <v>9</v>
      </c>
      <c r="E129" s="25"/>
      <c r="F129" s="25"/>
      <c r="G129" s="25"/>
      <c r="H129" s="25"/>
      <c r="I129" s="25"/>
      <c r="J129" s="25"/>
      <c r="K129" s="25"/>
      <c r="L129" s="25"/>
      <c r="M129" s="25"/>
      <c r="N129" s="26"/>
      <c r="O129" s="25"/>
      <c r="P129" s="25"/>
      <c r="Q129" s="25"/>
    </row>
    <row r="130" spans="1:17" ht="15" customHeight="1" x14ac:dyDescent="0.15">
      <c r="A130" s="24">
        <f t="shared" si="1"/>
        <v>0</v>
      </c>
      <c r="B130" s="98"/>
      <c r="C130" s="28" t="s">
        <v>86</v>
      </c>
      <c r="D130" s="24" t="s">
        <v>9</v>
      </c>
      <c r="E130" s="25"/>
      <c r="F130" s="25"/>
      <c r="G130" s="25"/>
      <c r="H130" s="25"/>
      <c r="I130" s="25"/>
      <c r="J130" s="25"/>
      <c r="K130" s="25"/>
      <c r="L130" s="25"/>
      <c r="M130" s="25"/>
      <c r="N130" s="26"/>
      <c r="O130" s="25"/>
      <c r="P130" s="25"/>
      <c r="Q130" s="25"/>
    </row>
    <row r="131" spans="1:17" ht="15" customHeight="1" x14ac:dyDescent="0.15">
      <c r="A131" s="24">
        <f t="shared" si="1"/>
        <v>0</v>
      </c>
      <c r="B131" s="98"/>
      <c r="C131" s="28" t="s">
        <v>89</v>
      </c>
      <c r="D131" s="28" t="s">
        <v>9</v>
      </c>
      <c r="E131" s="25"/>
      <c r="F131" s="25"/>
      <c r="G131" s="25"/>
      <c r="H131" s="25"/>
      <c r="I131" s="25"/>
      <c r="J131" s="25"/>
      <c r="K131" s="25"/>
      <c r="L131" s="25"/>
      <c r="M131" s="25"/>
      <c r="N131" s="26"/>
      <c r="O131" s="25"/>
      <c r="P131" s="25"/>
      <c r="Q131" s="25"/>
    </row>
    <row r="132" spans="1:17" ht="15" customHeight="1" x14ac:dyDescent="0.15">
      <c r="A132" s="24">
        <f t="shared" ref="A132:A195" si="2">SUM(E132:Q132)</f>
        <v>0</v>
      </c>
      <c r="B132" s="98"/>
      <c r="C132" s="28" t="s">
        <v>90</v>
      </c>
      <c r="D132" s="28" t="s">
        <v>9</v>
      </c>
      <c r="E132" s="27"/>
      <c r="F132" s="27"/>
      <c r="G132" s="27"/>
      <c r="H132" s="27"/>
      <c r="I132" s="27"/>
      <c r="J132" s="27"/>
      <c r="K132" s="27"/>
      <c r="L132" s="27"/>
      <c r="M132" s="27"/>
      <c r="N132" s="26"/>
      <c r="O132" s="27"/>
      <c r="P132" s="25"/>
      <c r="Q132" s="25"/>
    </row>
    <row r="133" spans="1:17" ht="15" customHeight="1" x14ac:dyDescent="0.15">
      <c r="A133" s="24">
        <f t="shared" si="2"/>
        <v>0</v>
      </c>
      <c r="B133" s="98"/>
      <c r="C133" s="28" t="s">
        <v>91</v>
      </c>
      <c r="D133" s="28" t="s">
        <v>9</v>
      </c>
      <c r="E133" s="27"/>
      <c r="F133" s="27"/>
      <c r="G133" s="27"/>
      <c r="H133" s="27"/>
      <c r="I133" s="27"/>
      <c r="J133" s="27"/>
      <c r="K133" s="27"/>
      <c r="L133" s="27"/>
      <c r="M133" s="27"/>
      <c r="N133" s="25"/>
      <c r="O133" s="27"/>
      <c r="P133" s="25"/>
      <c r="Q133" s="25"/>
    </row>
    <row r="134" spans="1:17" ht="15" customHeight="1" x14ac:dyDescent="0.15">
      <c r="A134" s="24">
        <f t="shared" si="2"/>
        <v>0</v>
      </c>
      <c r="B134" s="98"/>
      <c r="C134" s="28" t="s">
        <v>19</v>
      </c>
      <c r="D134" s="28" t="s">
        <v>9</v>
      </c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5"/>
      <c r="Q134" s="25"/>
    </row>
    <row r="135" spans="1:17" ht="15" customHeight="1" x14ac:dyDescent="0.15">
      <c r="A135" s="24">
        <f t="shared" si="2"/>
        <v>0</v>
      </c>
      <c r="B135" s="98"/>
      <c r="C135" s="28" t="s">
        <v>15</v>
      </c>
      <c r="D135" s="28" t="s">
        <v>9</v>
      </c>
      <c r="E135" s="27"/>
      <c r="F135" s="27"/>
      <c r="G135" s="27"/>
      <c r="H135" s="27"/>
      <c r="I135" s="27"/>
      <c r="J135" s="27"/>
      <c r="K135" s="27"/>
      <c r="L135" s="27"/>
      <c r="M135" s="27"/>
      <c r="N135" s="25"/>
      <c r="O135" s="27"/>
      <c r="P135" s="25"/>
      <c r="Q135" s="25"/>
    </row>
    <row r="136" spans="1:17" ht="15" customHeight="1" x14ac:dyDescent="0.15">
      <c r="A136" s="24">
        <f t="shared" si="2"/>
        <v>0</v>
      </c>
      <c r="B136" s="98"/>
      <c r="C136" s="25" t="s">
        <v>238</v>
      </c>
      <c r="D136" s="25" t="s">
        <v>9</v>
      </c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5"/>
      <c r="Q136" s="25"/>
    </row>
    <row r="137" spans="1:17" ht="15" customHeight="1" x14ac:dyDescent="0.15">
      <c r="A137" s="24">
        <f t="shared" si="2"/>
        <v>0</v>
      </c>
      <c r="B137" s="98"/>
      <c r="C137" s="25" t="s">
        <v>240</v>
      </c>
      <c r="D137" s="25" t="s">
        <v>9</v>
      </c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5"/>
      <c r="Q137" s="25"/>
    </row>
    <row r="138" spans="1:17" ht="15" customHeight="1" x14ac:dyDescent="0.15">
      <c r="A138" s="24">
        <f t="shared" si="2"/>
        <v>0</v>
      </c>
      <c r="B138" s="98"/>
      <c r="C138" s="25" t="s">
        <v>239</v>
      </c>
      <c r="D138" s="25" t="s">
        <v>9</v>
      </c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5"/>
      <c r="Q138" s="25"/>
    </row>
    <row r="139" spans="1:17" ht="15" customHeight="1" x14ac:dyDescent="0.15">
      <c r="A139" s="24">
        <f t="shared" si="2"/>
        <v>0</v>
      </c>
      <c r="B139" s="98"/>
      <c r="C139" s="28" t="s">
        <v>85</v>
      </c>
      <c r="D139" s="28" t="s">
        <v>9</v>
      </c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5"/>
      <c r="Q139" s="25"/>
    </row>
    <row r="140" spans="1:17" ht="15" customHeight="1" x14ac:dyDescent="0.15">
      <c r="A140" s="24">
        <f t="shared" si="2"/>
        <v>0</v>
      </c>
      <c r="B140" s="98"/>
      <c r="C140" s="25" t="s">
        <v>242</v>
      </c>
      <c r="D140" s="25" t="s">
        <v>172</v>
      </c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5"/>
      <c r="Q140" s="25"/>
    </row>
    <row r="141" spans="1:17" ht="15" customHeight="1" x14ac:dyDescent="0.15">
      <c r="A141" s="24">
        <f t="shared" si="2"/>
        <v>0</v>
      </c>
      <c r="B141" s="98"/>
      <c r="C141" s="25" t="s">
        <v>246</v>
      </c>
      <c r="D141" s="25" t="s">
        <v>172</v>
      </c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5"/>
      <c r="Q141" s="25"/>
    </row>
    <row r="142" spans="1:17" ht="15" customHeight="1" x14ac:dyDescent="0.15">
      <c r="A142" s="24">
        <f t="shared" si="2"/>
        <v>0</v>
      </c>
      <c r="B142" s="125"/>
      <c r="C142" s="135" t="s">
        <v>243</v>
      </c>
      <c r="D142" s="136" t="s">
        <v>172</v>
      </c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5"/>
      <c r="Q142" s="25"/>
    </row>
    <row r="143" spans="1:17" ht="15" customHeight="1" x14ac:dyDescent="0.15">
      <c r="A143" s="24">
        <f t="shared" si="2"/>
        <v>0</v>
      </c>
      <c r="B143" s="98"/>
      <c r="C143" s="28" t="s">
        <v>148</v>
      </c>
      <c r="D143" s="28" t="s">
        <v>36</v>
      </c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5"/>
      <c r="Q143" s="25"/>
    </row>
    <row r="144" spans="1:17" ht="15" customHeight="1" x14ac:dyDescent="0.15">
      <c r="A144" s="24">
        <f t="shared" si="2"/>
        <v>0</v>
      </c>
      <c r="B144" s="98"/>
      <c r="C144" s="28" t="s">
        <v>213</v>
      </c>
      <c r="D144" s="28" t="s">
        <v>36</v>
      </c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5"/>
      <c r="Q144" s="25"/>
    </row>
    <row r="145" spans="1:17" ht="15" customHeight="1" x14ac:dyDescent="0.15">
      <c r="A145" s="24">
        <f t="shared" si="2"/>
        <v>0</v>
      </c>
      <c r="B145" s="98"/>
      <c r="C145" s="28" t="s">
        <v>149</v>
      </c>
      <c r="D145" s="28" t="s">
        <v>36</v>
      </c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5"/>
      <c r="Q145" s="25"/>
    </row>
    <row r="146" spans="1:17" ht="15" customHeight="1" x14ac:dyDescent="0.15">
      <c r="A146" s="24">
        <f t="shared" si="2"/>
        <v>0</v>
      </c>
      <c r="B146" s="98"/>
      <c r="C146" s="28" t="s">
        <v>215</v>
      </c>
      <c r="D146" s="28" t="s">
        <v>36</v>
      </c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5"/>
      <c r="Q146" s="25"/>
    </row>
    <row r="147" spans="1:17" ht="15" customHeight="1" x14ac:dyDescent="0.15">
      <c r="A147" s="24">
        <f t="shared" si="2"/>
        <v>0</v>
      </c>
      <c r="B147" s="124"/>
      <c r="C147" s="133" t="s">
        <v>301</v>
      </c>
      <c r="D147" s="134" t="s">
        <v>36</v>
      </c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5"/>
      <c r="Q147" s="25"/>
    </row>
    <row r="148" spans="1:17" ht="15" customHeight="1" x14ac:dyDescent="0.15">
      <c r="A148" s="24">
        <f t="shared" si="2"/>
        <v>0</v>
      </c>
      <c r="B148" s="124"/>
      <c r="C148" s="13" t="s">
        <v>54</v>
      </c>
      <c r="D148" s="6" t="s">
        <v>5</v>
      </c>
      <c r="E148" s="28"/>
      <c r="F148" s="24"/>
      <c r="G148" s="28"/>
      <c r="H148" s="28"/>
      <c r="I148" s="28"/>
      <c r="J148" s="28"/>
      <c r="K148" s="28"/>
      <c r="L148" s="28"/>
      <c r="M148" s="28"/>
      <c r="N148" s="28"/>
      <c r="O148" s="24"/>
      <c r="P148" s="25"/>
      <c r="Q148" s="25"/>
    </row>
    <row r="149" spans="1:17" ht="15" customHeight="1" x14ac:dyDescent="0.15">
      <c r="A149" s="24">
        <f t="shared" si="2"/>
        <v>0</v>
      </c>
      <c r="B149" s="98"/>
      <c r="C149" s="28" t="s">
        <v>106</v>
      </c>
      <c r="D149" s="28" t="s">
        <v>5</v>
      </c>
      <c r="E149" s="25"/>
      <c r="F149" s="25"/>
      <c r="G149" s="25"/>
      <c r="H149" s="25"/>
      <c r="I149" s="25"/>
      <c r="J149" s="25"/>
      <c r="K149" s="25"/>
      <c r="L149" s="25"/>
      <c r="M149" s="25"/>
      <c r="N149" s="28"/>
      <c r="O149" s="25"/>
      <c r="P149" s="25"/>
      <c r="Q149" s="25"/>
    </row>
    <row r="150" spans="1:17" ht="15" customHeight="1" x14ac:dyDescent="0.15">
      <c r="A150" s="24">
        <f t="shared" si="2"/>
        <v>0</v>
      </c>
      <c r="B150" s="51"/>
      <c r="C150" s="41" t="s">
        <v>32</v>
      </c>
      <c r="D150" s="41" t="s">
        <v>5</v>
      </c>
      <c r="E150" s="25"/>
      <c r="F150" s="25"/>
      <c r="G150" s="25"/>
      <c r="H150" s="25"/>
      <c r="I150" s="25"/>
      <c r="J150" s="25"/>
      <c r="K150" s="25"/>
      <c r="L150" s="25"/>
      <c r="M150" s="25"/>
      <c r="N150" s="26"/>
      <c r="O150" s="25"/>
      <c r="P150" s="25"/>
      <c r="Q150" s="25"/>
    </row>
    <row r="151" spans="1:17" ht="15" customHeight="1" x14ac:dyDescent="0.15">
      <c r="A151" s="24">
        <f t="shared" si="2"/>
        <v>0</v>
      </c>
      <c r="B151" s="98"/>
      <c r="C151" s="28" t="s">
        <v>33</v>
      </c>
      <c r="D151" s="28" t="s">
        <v>5</v>
      </c>
      <c r="E151" s="25"/>
      <c r="F151" s="25"/>
      <c r="G151" s="25"/>
      <c r="H151" s="25"/>
      <c r="I151" s="25"/>
      <c r="J151" s="25"/>
      <c r="K151" s="25"/>
      <c r="L151" s="25"/>
      <c r="M151" s="25"/>
      <c r="N151" s="26"/>
      <c r="O151" s="25"/>
      <c r="P151" s="25"/>
      <c r="Q151" s="25"/>
    </row>
    <row r="152" spans="1:17" ht="15" customHeight="1" x14ac:dyDescent="0.15">
      <c r="A152" s="24">
        <f t="shared" si="2"/>
        <v>0</v>
      </c>
      <c r="B152" s="98"/>
      <c r="C152" s="28" t="s">
        <v>79</v>
      </c>
      <c r="D152" s="28" t="s">
        <v>5</v>
      </c>
      <c r="E152" s="25"/>
      <c r="F152" s="25"/>
      <c r="G152" s="25"/>
      <c r="H152" s="25"/>
      <c r="I152" s="25"/>
      <c r="J152" s="25"/>
      <c r="K152" s="25"/>
      <c r="L152" s="25"/>
      <c r="M152" s="25"/>
      <c r="N152" s="26"/>
      <c r="O152" s="25"/>
      <c r="P152" s="25"/>
      <c r="Q152" s="25"/>
    </row>
    <row r="153" spans="1:17" ht="15" customHeight="1" x14ac:dyDescent="0.15">
      <c r="A153" s="24">
        <f t="shared" si="2"/>
        <v>0</v>
      </c>
      <c r="B153" s="98"/>
      <c r="C153" s="25" t="s">
        <v>260</v>
      </c>
      <c r="D153" s="25" t="s">
        <v>5</v>
      </c>
      <c r="E153" s="25"/>
      <c r="F153" s="25"/>
      <c r="G153" s="25"/>
      <c r="H153" s="25"/>
      <c r="I153" s="25"/>
      <c r="J153" s="25"/>
      <c r="K153" s="25"/>
      <c r="L153" s="25"/>
      <c r="M153" s="25"/>
      <c r="N153" s="28"/>
      <c r="O153" s="25"/>
      <c r="P153" s="25"/>
      <c r="Q153" s="25"/>
    </row>
    <row r="154" spans="1:17" ht="15" customHeight="1" x14ac:dyDescent="0.15">
      <c r="A154" s="24">
        <f t="shared" si="2"/>
        <v>0</v>
      </c>
      <c r="B154" s="98"/>
      <c r="C154" s="28" t="s">
        <v>109</v>
      </c>
      <c r="D154" s="28" t="s">
        <v>5</v>
      </c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5"/>
      <c r="Q154" s="25"/>
    </row>
    <row r="155" spans="1:17" ht="15" customHeight="1" x14ac:dyDescent="0.15">
      <c r="A155" s="24">
        <f t="shared" si="2"/>
        <v>0</v>
      </c>
      <c r="B155" s="98"/>
      <c r="C155" s="28" t="s">
        <v>107</v>
      </c>
      <c r="D155" s="28" t="s">
        <v>5</v>
      </c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5"/>
      <c r="Q155" s="25"/>
    </row>
    <row r="156" spans="1:17" ht="15" customHeight="1" x14ac:dyDescent="0.15">
      <c r="A156" s="24">
        <f t="shared" si="2"/>
        <v>0</v>
      </c>
      <c r="B156" s="98"/>
      <c r="C156" s="28" t="s">
        <v>105</v>
      </c>
      <c r="D156" s="28" t="s">
        <v>5</v>
      </c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5"/>
      <c r="Q156" s="25"/>
    </row>
    <row r="157" spans="1:17" ht="15" customHeight="1" x14ac:dyDescent="0.15">
      <c r="A157" s="24">
        <f t="shared" si="2"/>
        <v>0</v>
      </c>
      <c r="B157" s="98"/>
      <c r="C157" s="28" t="s">
        <v>76</v>
      </c>
      <c r="D157" s="28" t="s">
        <v>5</v>
      </c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5"/>
      <c r="Q157" s="25"/>
    </row>
    <row r="158" spans="1:17" ht="15" customHeight="1" x14ac:dyDescent="0.15">
      <c r="A158" s="24">
        <f t="shared" si="2"/>
        <v>40</v>
      </c>
      <c r="B158" s="98"/>
      <c r="C158" s="28" t="s">
        <v>108</v>
      </c>
      <c r="D158" s="28" t="s">
        <v>5</v>
      </c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5"/>
      <c r="Q158" s="25">
        <v>40</v>
      </c>
    </row>
    <row r="159" spans="1:17" ht="15" customHeight="1" x14ac:dyDescent="0.15">
      <c r="A159" s="24">
        <f t="shared" si="2"/>
        <v>0</v>
      </c>
      <c r="B159" s="98"/>
      <c r="C159" s="28" t="s">
        <v>78</v>
      </c>
      <c r="D159" s="28" t="s">
        <v>5</v>
      </c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5"/>
      <c r="Q159" s="25"/>
    </row>
    <row r="160" spans="1:17" ht="15" customHeight="1" x14ac:dyDescent="0.15">
      <c r="A160" s="24">
        <f t="shared" si="2"/>
        <v>0</v>
      </c>
      <c r="B160" s="98"/>
      <c r="C160" s="28" t="s">
        <v>394</v>
      </c>
      <c r="D160" s="28" t="s">
        <v>5</v>
      </c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5"/>
      <c r="Q160" s="25"/>
    </row>
    <row r="161" spans="1:17" ht="15" customHeight="1" x14ac:dyDescent="0.15">
      <c r="A161" s="24">
        <f t="shared" si="2"/>
        <v>0</v>
      </c>
      <c r="B161" s="98"/>
      <c r="C161" s="25" t="s">
        <v>262</v>
      </c>
      <c r="D161" s="25" t="s">
        <v>5</v>
      </c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5"/>
      <c r="Q161" s="25"/>
    </row>
    <row r="162" spans="1:17" ht="15" customHeight="1" x14ac:dyDescent="0.15">
      <c r="A162" s="24">
        <f t="shared" si="2"/>
        <v>0</v>
      </c>
      <c r="B162" s="98"/>
      <c r="C162" s="28" t="s">
        <v>343</v>
      </c>
      <c r="D162" s="28" t="s">
        <v>5</v>
      </c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5"/>
      <c r="Q162" s="25"/>
    </row>
    <row r="163" spans="1:17" ht="15" customHeight="1" x14ac:dyDescent="0.15">
      <c r="A163" s="24">
        <f t="shared" si="2"/>
        <v>10</v>
      </c>
      <c r="B163" s="98"/>
      <c r="C163" s="25" t="s">
        <v>77</v>
      </c>
      <c r="D163" s="24" t="s">
        <v>5</v>
      </c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5"/>
      <c r="Q163" s="25">
        <v>10</v>
      </c>
    </row>
    <row r="164" spans="1:17" ht="15" customHeight="1" x14ac:dyDescent="0.15">
      <c r="A164" s="24">
        <f t="shared" si="2"/>
        <v>0</v>
      </c>
      <c r="B164" s="98"/>
      <c r="C164" s="28" t="s">
        <v>157</v>
      </c>
      <c r="D164" s="28" t="s">
        <v>5</v>
      </c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5"/>
      <c r="Q164" s="25"/>
    </row>
    <row r="165" spans="1:17" ht="15" customHeight="1" x14ac:dyDescent="0.15">
      <c r="A165" s="24">
        <f t="shared" si="2"/>
        <v>0</v>
      </c>
      <c r="B165" s="98"/>
      <c r="C165" s="28" t="s">
        <v>98</v>
      </c>
      <c r="D165" s="28" t="s">
        <v>59</v>
      </c>
      <c r="E165" s="25"/>
      <c r="F165" s="25"/>
      <c r="G165" s="25"/>
      <c r="H165" s="25"/>
      <c r="I165" s="25"/>
      <c r="J165" s="25"/>
      <c r="K165" s="25"/>
      <c r="L165" s="25"/>
      <c r="M165" s="25"/>
      <c r="N165" s="26"/>
      <c r="O165" s="25"/>
      <c r="P165" s="25"/>
      <c r="Q165" s="25"/>
    </row>
    <row r="166" spans="1:17" ht="15" customHeight="1" x14ac:dyDescent="0.15">
      <c r="A166" s="24">
        <f t="shared" si="2"/>
        <v>0</v>
      </c>
      <c r="B166" s="98"/>
      <c r="C166" s="25" t="s">
        <v>144</v>
      </c>
      <c r="D166" s="25" t="s">
        <v>59</v>
      </c>
      <c r="E166" s="27"/>
      <c r="F166" s="27"/>
      <c r="G166" s="27"/>
      <c r="H166" s="27"/>
      <c r="I166" s="27"/>
      <c r="J166" s="27"/>
      <c r="K166" s="27"/>
      <c r="L166" s="27"/>
      <c r="M166" s="27"/>
      <c r="N166" s="26"/>
      <c r="O166" s="27"/>
      <c r="P166" s="25"/>
      <c r="Q166" s="25"/>
    </row>
    <row r="167" spans="1:17" ht="15" customHeight="1" x14ac:dyDescent="0.15">
      <c r="A167" s="24">
        <f t="shared" si="2"/>
        <v>0</v>
      </c>
      <c r="B167" s="98"/>
      <c r="C167" s="25" t="s">
        <v>94</v>
      </c>
      <c r="D167" s="28" t="s">
        <v>59</v>
      </c>
      <c r="E167" s="27"/>
      <c r="F167" s="27"/>
      <c r="G167" s="27"/>
      <c r="H167" s="27"/>
      <c r="I167" s="27"/>
      <c r="J167" s="27"/>
      <c r="K167" s="27"/>
      <c r="L167" s="27"/>
      <c r="M167" s="27"/>
      <c r="N167" s="25"/>
      <c r="O167" s="27"/>
      <c r="P167" s="25"/>
      <c r="Q167" s="25"/>
    </row>
    <row r="168" spans="1:17" ht="15" customHeight="1" x14ac:dyDescent="0.15">
      <c r="A168" s="24">
        <f t="shared" si="2"/>
        <v>0</v>
      </c>
      <c r="B168" s="98"/>
      <c r="C168" s="28" t="s">
        <v>203</v>
      </c>
      <c r="D168" s="28" t="s">
        <v>118</v>
      </c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5"/>
      <c r="Q168" s="25"/>
    </row>
    <row r="169" spans="1:17" ht="15" customHeight="1" x14ac:dyDescent="0.15">
      <c r="A169" s="24">
        <f t="shared" si="2"/>
        <v>0</v>
      </c>
      <c r="B169" s="98"/>
      <c r="C169" s="86" t="s">
        <v>117</v>
      </c>
      <c r="D169" s="98" t="s">
        <v>118</v>
      </c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5"/>
      <c r="Q169" s="85"/>
    </row>
    <row r="170" spans="1:17" ht="15" customHeight="1" x14ac:dyDescent="0.15">
      <c r="A170" s="24">
        <f t="shared" si="2"/>
        <v>0</v>
      </c>
      <c r="B170" s="98"/>
      <c r="C170" s="28" t="s">
        <v>115</v>
      </c>
      <c r="D170" s="24" t="s">
        <v>118</v>
      </c>
      <c r="E170" s="25"/>
      <c r="F170" s="25"/>
      <c r="G170" s="25"/>
      <c r="H170" s="25"/>
      <c r="I170" s="25"/>
      <c r="J170" s="25"/>
      <c r="K170" s="25"/>
      <c r="L170" s="25"/>
      <c r="M170" s="25"/>
      <c r="N170" s="26"/>
      <c r="O170" s="25"/>
      <c r="P170" s="25"/>
      <c r="Q170" s="25"/>
    </row>
    <row r="171" spans="1:17" ht="15" customHeight="1" x14ac:dyDescent="0.15">
      <c r="A171" s="24">
        <f t="shared" si="2"/>
        <v>0</v>
      </c>
      <c r="B171" s="98"/>
      <c r="C171" s="28" t="s">
        <v>119</v>
      </c>
      <c r="D171" s="28" t="s">
        <v>118</v>
      </c>
      <c r="E171" s="27"/>
      <c r="F171" s="27"/>
      <c r="G171" s="27"/>
      <c r="H171" s="27"/>
      <c r="I171" s="27"/>
      <c r="J171" s="27"/>
      <c r="K171" s="27"/>
      <c r="L171" s="27"/>
      <c r="M171" s="27"/>
      <c r="N171" s="26"/>
      <c r="O171" s="27"/>
      <c r="P171" s="25"/>
      <c r="Q171" s="25"/>
    </row>
    <row r="172" spans="1:17" ht="15" customHeight="1" x14ac:dyDescent="0.15">
      <c r="A172" s="24">
        <f t="shared" si="2"/>
        <v>0</v>
      </c>
      <c r="B172" s="98"/>
      <c r="C172" s="25" t="s">
        <v>284</v>
      </c>
      <c r="D172" s="25" t="s">
        <v>118</v>
      </c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5"/>
      <c r="Q172" s="25"/>
    </row>
    <row r="173" spans="1:17" ht="15" customHeight="1" x14ac:dyDescent="0.15">
      <c r="A173" s="24">
        <f t="shared" si="2"/>
        <v>0</v>
      </c>
      <c r="B173" s="98"/>
      <c r="C173" s="28" t="s">
        <v>116</v>
      </c>
      <c r="D173" s="24" t="s">
        <v>118</v>
      </c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5"/>
      <c r="Q173" s="25"/>
    </row>
    <row r="174" spans="1:17" ht="15" customHeight="1" x14ac:dyDescent="0.15">
      <c r="A174" s="24">
        <f t="shared" si="2"/>
        <v>0</v>
      </c>
      <c r="B174" s="98"/>
      <c r="C174" s="25" t="s">
        <v>114</v>
      </c>
      <c r="D174" s="24" t="s">
        <v>4</v>
      </c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5"/>
      <c r="Q174" s="25"/>
    </row>
    <row r="175" spans="1:17" ht="15" customHeight="1" x14ac:dyDescent="0.15">
      <c r="A175" s="24">
        <f t="shared" si="2"/>
        <v>0</v>
      </c>
      <c r="B175" s="98"/>
      <c r="C175" s="25" t="s">
        <v>282</v>
      </c>
      <c r="D175" s="25" t="s">
        <v>118</v>
      </c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5"/>
      <c r="Q175" s="25"/>
    </row>
    <row r="176" spans="1:17" ht="15" customHeight="1" x14ac:dyDescent="0.15">
      <c r="A176" s="24">
        <f t="shared" si="2"/>
        <v>0</v>
      </c>
      <c r="B176" s="98"/>
      <c r="C176" s="25" t="s">
        <v>294</v>
      </c>
      <c r="D176" s="25" t="s">
        <v>4</v>
      </c>
      <c r="E176" s="25"/>
      <c r="F176" s="25"/>
      <c r="G176" s="25"/>
      <c r="H176" s="25"/>
      <c r="I176" s="25"/>
      <c r="J176" s="25"/>
      <c r="K176" s="25"/>
      <c r="L176" s="25"/>
      <c r="M176" s="25"/>
      <c r="N176" s="28"/>
      <c r="O176" s="25"/>
      <c r="P176" s="25"/>
      <c r="Q176" s="25"/>
    </row>
    <row r="177" spans="1:17" ht="15" customHeight="1" x14ac:dyDescent="0.15">
      <c r="A177" s="24">
        <f t="shared" si="2"/>
        <v>0</v>
      </c>
      <c r="B177" s="98"/>
      <c r="C177" s="28" t="s">
        <v>12</v>
      </c>
      <c r="D177" s="28" t="s">
        <v>4</v>
      </c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5"/>
      <c r="Q177" s="25"/>
    </row>
    <row r="178" spans="1:17" ht="15" customHeight="1" x14ac:dyDescent="0.15">
      <c r="A178" s="24">
        <f t="shared" si="2"/>
        <v>0</v>
      </c>
      <c r="B178" s="98"/>
      <c r="C178" s="28" t="s">
        <v>287</v>
      </c>
      <c r="D178" s="28" t="s">
        <v>4</v>
      </c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5"/>
      <c r="Q178" s="25"/>
    </row>
    <row r="179" spans="1:17" ht="15" customHeight="1" x14ac:dyDescent="0.15">
      <c r="A179" s="24">
        <f t="shared" si="2"/>
        <v>0</v>
      </c>
      <c r="B179" s="98"/>
      <c r="C179" s="28" t="s">
        <v>309</v>
      </c>
      <c r="D179" s="28" t="s">
        <v>4</v>
      </c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5"/>
      <c r="Q179" s="25"/>
    </row>
    <row r="180" spans="1:17" ht="15" customHeight="1" x14ac:dyDescent="0.15">
      <c r="A180" s="24">
        <f t="shared" si="2"/>
        <v>0</v>
      </c>
      <c r="B180" s="98"/>
      <c r="C180" s="25" t="s">
        <v>309</v>
      </c>
      <c r="D180" s="25" t="s">
        <v>4</v>
      </c>
      <c r="E180" s="25"/>
      <c r="F180" s="25"/>
      <c r="G180" s="25"/>
      <c r="H180" s="25"/>
      <c r="I180" s="25"/>
      <c r="J180" s="25"/>
      <c r="K180" s="25"/>
      <c r="L180" s="25"/>
      <c r="M180" s="25"/>
      <c r="N180" s="26"/>
      <c r="O180" s="25"/>
      <c r="P180" s="25"/>
      <c r="Q180" s="25"/>
    </row>
    <row r="181" spans="1:17" ht="15" customHeight="1" x14ac:dyDescent="0.15">
      <c r="A181" s="24">
        <f t="shared" si="2"/>
        <v>10</v>
      </c>
      <c r="B181" s="98"/>
      <c r="C181" s="28" t="s">
        <v>292</v>
      </c>
      <c r="D181" s="28" t="s">
        <v>4</v>
      </c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5"/>
      <c r="Q181" s="25">
        <v>10</v>
      </c>
    </row>
    <row r="182" spans="1:17" ht="15" customHeight="1" x14ac:dyDescent="0.15">
      <c r="A182" s="24">
        <f t="shared" si="2"/>
        <v>0</v>
      </c>
      <c r="B182" s="98"/>
      <c r="C182" s="28" t="s">
        <v>229</v>
      </c>
      <c r="D182" s="28" t="s">
        <v>4</v>
      </c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</row>
    <row r="183" spans="1:17" x14ac:dyDescent="0.15">
      <c r="A183" s="24">
        <f t="shared" si="2"/>
        <v>0</v>
      </c>
      <c r="B183" s="98"/>
      <c r="C183" s="25" t="s">
        <v>382</v>
      </c>
      <c r="D183" s="25" t="s">
        <v>4</v>
      </c>
      <c r="E183" s="27"/>
      <c r="F183" s="28"/>
      <c r="G183" s="27"/>
      <c r="H183" s="27"/>
      <c r="I183" s="26"/>
      <c r="J183" s="27"/>
      <c r="K183" s="27"/>
      <c r="L183" s="27"/>
      <c r="M183" s="27"/>
      <c r="N183" s="27"/>
      <c r="O183" s="27"/>
      <c r="P183" s="25"/>
      <c r="Q183" s="25"/>
    </row>
    <row r="184" spans="1:17" x14ac:dyDescent="0.15">
      <c r="A184" s="24">
        <f t="shared" si="2"/>
        <v>0</v>
      </c>
      <c r="B184" s="98"/>
      <c r="C184" s="86" t="s">
        <v>11</v>
      </c>
      <c r="D184" s="86" t="s">
        <v>4</v>
      </c>
      <c r="E184" s="86"/>
      <c r="F184" s="86"/>
      <c r="G184" s="86"/>
      <c r="H184" s="86"/>
      <c r="I184" s="86"/>
      <c r="J184" s="86"/>
      <c r="K184" s="86"/>
      <c r="L184" s="86"/>
      <c r="M184" s="86"/>
      <c r="N184" s="86"/>
      <c r="O184" s="86"/>
      <c r="P184" s="85"/>
      <c r="Q184" s="85"/>
    </row>
    <row r="185" spans="1:17" x14ac:dyDescent="0.15">
      <c r="A185" s="24">
        <f t="shared" si="2"/>
        <v>0</v>
      </c>
      <c r="B185" s="98"/>
      <c r="C185" s="28" t="s">
        <v>379</v>
      </c>
      <c r="D185" s="28" t="s">
        <v>4</v>
      </c>
      <c r="E185" s="25"/>
      <c r="F185" s="28"/>
      <c r="G185" s="28"/>
      <c r="H185" s="25"/>
      <c r="I185" s="25"/>
      <c r="J185" s="25"/>
      <c r="K185" s="25"/>
      <c r="L185" s="25"/>
      <c r="M185" s="25"/>
      <c r="N185" s="28"/>
      <c r="O185" s="25"/>
      <c r="P185" s="27"/>
      <c r="Q185" s="27"/>
    </row>
    <row r="186" spans="1:17" x14ac:dyDescent="0.15">
      <c r="A186" s="24">
        <f t="shared" si="2"/>
        <v>0</v>
      </c>
      <c r="B186" s="98"/>
      <c r="C186" s="28" t="s">
        <v>101</v>
      </c>
      <c r="D186" s="28" t="s">
        <v>4</v>
      </c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7"/>
      <c r="Q186" s="27"/>
    </row>
    <row r="187" spans="1:17" x14ac:dyDescent="0.15">
      <c r="A187" s="24">
        <f t="shared" si="2"/>
        <v>0</v>
      </c>
      <c r="B187" s="98"/>
      <c r="C187" s="25" t="s">
        <v>103</v>
      </c>
      <c r="D187" s="25" t="s">
        <v>4</v>
      </c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7"/>
      <c r="Q187" s="27"/>
    </row>
    <row r="188" spans="1:17" x14ac:dyDescent="0.15">
      <c r="A188" s="24">
        <f t="shared" si="2"/>
        <v>0</v>
      </c>
      <c r="B188" s="98"/>
      <c r="C188" s="28" t="s">
        <v>177</v>
      </c>
      <c r="D188" s="28" t="s">
        <v>4</v>
      </c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7"/>
      <c r="Q188" s="27"/>
    </row>
    <row r="189" spans="1:17" x14ac:dyDescent="0.15">
      <c r="A189" s="24">
        <f t="shared" si="2"/>
        <v>0</v>
      </c>
      <c r="B189" s="98"/>
      <c r="C189" s="28" t="s">
        <v>145</v>
      </c>
      <c r="D189" s="28" t="s">
        <v>4</v>
      </c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7"/>
      <c r="Q189" s="27"/>
    </row>
    <row r="190" spans="1:17" ht="15" customHeight="1" x14ac:dyDescent="0.15">
      <c r="A190" s="24">
        <f t="shared" si="2"/>
        <v>0</v>
      </c>
      <c r="B190" s="98"/>
      <c r="C190" s="28" t="s">
        <v>230</v>
      </c>
      <c r="D190" s="28" t="s">
        <v>4</v>
      </c>
      <c r="E190" s="28"/>
      <c r="F190" s="28"/>
      <c r="G190" s="52"/>
      <c r="H190" s="28"/>
      <c r="I190" s="28"/>
      <c r="J190" s="28"/>
      <c r="K190" s="28"/>
      <c r="L190" s="28"/>
      <c r="M190" s="28"/>
      <c r="N190" s="28"/>
      <c r="O190" s="28"/>
      <c r="P190" s="28"/>
      <c r="Q190" s="28"/>
    </row>
    <row r="191" spans="1:17" ht="15" customHeight="1" x14ac:dyDescent="0.15">
      <c r="A191" s="24">
        <f t="shared" si="2"/>
        <v>0</v>
      </c>
      <c r="B191" s="98"/>
      <c r="C191" s="28" t="s">
        <v>104</v>
      </c>
      <c r="D191" s="28" t="s">
        <v>4</v>
      </c>
      <c r="E191" s="28"/>
      <c r="F191" s="28"/>
      <c r="G191" s="52"/>
      <c r="H191" s="28"/>
      <c r="I191" s="28"/>
      <c r="J191" s="28"/>
      <c r="K191" s="28"/>
      <c r="L191" s="28"/>
      <c r="M191" s="28"/>
      <c r="N191" s="28"/>
      <c r="O191" s="28"/>
      <c r="Q191" s="28"/>
    </row>
    <row r="192" spans="1:17" ht="15" customHeight="1" x14ac:dyDescent="0.15">
      <c r="A192" s="24">
        <f t="shared" si="2"/>
        <v>0</v>
      </c>
      <c r="B192" s="98"/>
      <c r="C192" s="28" t="s">
        <v>102</v>
      </c>
      <c r="D192" s="28" t="s">
        <v>4</v>
      </c>
      <c r="E192" s="28"/>
      <c r="F192" s="28"/>
      <c r="G192" s="52"/>
      <c r="H192" s="28"/>
      <c r="I192" s="28"/>
      <c r="J192" s="28"/>
      <c r="K192" s="28"/>
      <c r="L192" s="28"/>
      <c r="M192" s="28"/>
      <c r="N192" s="28"/>
      <c r="O192" s="28"/>
      <c r="P192" s="28"/>
      <c r="Q192" s="28"/>
    </row>
    <row r="193" spans="1:17" ht="15" customHeight="1" x14ac:dyDescent="0.15">
      <c r="A193" s="24">
        <f t="shared" si="2"/>
        <v>0</v>
      </c>
      <c r="B193" s="98"/>
      <c r="C193" s="28" t="s">
        <v>289</v>
      </c>
      <c r="D193" s="28" t="s">
        <v>4</v>
      </c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5"/>
      <c r="Q193" s="25"/>
    </row>
    <row r="194" spans="1:17" ht="15" customHeight="1" x14ac:dyDescent="0.15">
      <c r="A194" s="24">
        <f t="shared" si="2"/>
        <v>0</v>
      </c>
      <c r="B194" s="98"/>
      <c r="C194" s="28" t="s">
        <v>428</v>
      </c>
      <c r="D194" s="28" t="s">
        <v>4</v>
      </c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5"/>
      <c r="Q194" s="25"/>
    </row>
    <row r="195" spans="1:17" ht="15" customHeight="1" x14ac:dyDescent="0.15">
      <c r="A195" s="24">
        <f t="shared" si="2"/>
        <v>0</v>
      </c>
      <c r="B195" s="51"/>
      <c r="C195" s="41" t="s">
        <v>188</v>
      </c>
      <c r="D195" s="41" t="s">
        <v>192</v>
      </c>
      <c r="E195" s="25"/>
      <c r="F195" s="25"/>
      <c r="G195" s="25"/>
      <c r="H195" s="25"/>
      <c r="I195" s="25"/>
      <c r="J195" s="25"/>
      <c r="K195" s="25"/>
      <c r="L195" s="25"/>
      <c r="M195" s="25"/>
      <c r="N195" s="26"/>
      <c r="O195" s="25"/>
      <c r="P195" s="25"/>
      <c r="Q195" s="25"/>
    </row>
    <row r="196" spans="1:17" ht="15" customHeight="1" x14ac:dyDescent="0.15">
      <c r="A196" s="24">
        <f t="shared" ref="A196:A205" si="3">SUM(E196:Q196)</f>
        <v>0</v>
      </c>
      <c r="B196" s="51"/>
      <c r="C196" s="41" t="s">
        <v>190</v>
      </c>
      <c r="D196" s="41" t="s">
        <v>192</v>
      </c>
      <c r="E196" s="25"/>
      <c r="F196" s="25"/>
      <c r="G196" s="25"/>
      <c r="H196" s="25"/>
      <c r="I196" s="25"/>
      <c r="J196" s="25"/>
      <c r="K196" s="25"/>
      <c r="L196" s="25"/>
      <c r="M196" s="25"/>
      <c r="N196" s="26"/>
      <c r="O196" s="25"/>
      <c r="P196" s="25"/>
      <c r="Q196" s="25"/>
    </row>
    <row r="197" spans="1:17" ht="15" customHeight="1" x14ac:dyDescent="0.15">
      <c r="A197" s="24">
        <f t="shared" si="3"/>
        <v>0</v>
      </c>
      <c r="B197" s="98"/>
      <c r="C197" s="28" t="s">
        <v>191</v>
      </c>
      <c r="D197" s="28" t="s">
        <v>192</v>
      </c>
      <c r="E197" s="27"/>
      <c r="F197" s="27"/>
      <c r="G197" s="27"/>
      <c r="H197" s="27"/>
      <c r="I197" s="27"/>
      <c r="J197" s="27"/>
      <c r="K197" s="27"/>
      <c r="L197" s="27"/>
      <c r="M197" s="27"/>
      <c r="N197" s="26"/>
      <c r="O197" s="27"/>
      <c r="P197" s="28"/>
      <c r="Q197" s="28"/>
    </row>
    <row r="198" spans="1:17" ht="15" customHeight="1" x14ac:dyDescent="0.15">
      <c r="A198" s="24">
        <f t="shared" si="3"/>
        <v>0</v>
      </c>
      <c r="B198" s="98"/>
      <c r="C198" s="28" t="s">
        <v>189</v>
      </c>
      <c r="D198" s="28" t="s">
        <v>192</v>
      </c>
      <c r="E198" s="28"/>
      <c r="F198" s="28"/>
      <c r="G198" s="52"/>
      <c r="H198" s="28"/>
      <c r="I198" s="28"/>
      <c r="J198" s="28"/>
      <c r="K198" s="28"/>
      <c r="L198" s="28"/>
      <c r="M198" s="28"/>
      <c r="N198" s="28"/>
      <c r="O198" s="28"/>
      <c r="P198" s="25"/>
      <c r="Q198" s="25"/>
    </row>
    <row r="199" spans="1:17" ht="15" customHeight="1" x14ac:dyDescent="0.15">
      <c r="A199" s="24">
        <f t="shared" si="3"/>
        <v>0</v>
      </c>
      <c r="B199" s="98"/>
      <c r="C199" s="25" t="s">
        <v>235</v>
      </c>
      <c r="D199" s="25" t="s">
        <v>162</v>
      </c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4"/>
      <c r="P199" s="28"/>
      <c r="Q199" s="28"/>
    </row>
    <row r="200" spans="1:17" ht="15" customHeight="1" x14ac:dyDescent="0.15">
      <c r="A200" s="24">
        <f t="shared" si="3"/>
        <v>0</v>
      </c>
      <c r="B200" s="98"/>
      <c r="C200" s="26" t="s">
        <v>342</v>
      </c>
      <c r="D200" s="28" t="s">
        <v>162</v>
      </c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5"/>
      <c r="Q200" s="25"/>
    </row>
    <row r="201" spans="1:17" ht="15" customHeight="1" x14ac:dyDescent="0.15">
      <c r="A201" s="24">
        <f t="shared" si="3"/>
        <v>0</v>
      </c>
      <c r="B201" s="98"/>
      <c r="C201" s="25" t="s">
        <v>237</v>
      </c>
      <c r="D201" s="25" t="s">
        <v>162</v>
      </c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5"/>
      <c r="Q201" s="25"/>
    </row>
    <row r="202" spans="1:17" ht="15" customHeight="1" x14ac:dyDescent="0.15">
      <c r="A202" s="24">
        <f t="shared" si="3"/>
        <v>0</v>
      </c>
      <c r="B202" s="98"/>
      <c r="C202" s="28" t="s">
        <v>170</v>
      </c>
      <c r="D202" s="28" t="s">
        <v>162</v>
      </c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5"/>
      <c r="Q202" s="25"/>
    </row>
    <row r="203" spans="1:17" ht="15" customHeight="1" x14ac:dyDescent="0.15">
      <c r="A203" s="24">
        <f t="shared" si="3"/>
        <v>0</v>
      </c>
      <c r="B203" s="98"/>
      <c r="C203" s="25" t="s">
        <v>236</v>
      </c>
      <c r="D203" s="25" t="s">
        <v>162</v>
      </c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5"/>
      <c r="Q203" s="25"/>
    </row>
    <row r="204" spans="1:17" ht="15" customHeight="1" x14ac:dyDescent="0.15">
      <c r="A204" s="24">
        <f t="shared" si="3"/>
        <v>0</v>
      </c>
      <c r="B204" s="98"/>
      <c r="C204" s="28" t="s">
        <v>341</v>
      </c>
      <c r="D204" s="28" t="s">
        <v>162</v>
      </c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5"/>
      <c r="Q204" s="25"/>
    </row>
    <row r="205" spans="1:17" ht="15" customHeight="1" x14ac:dyDescent="0.15">
      <c r="A205" s="24">
        <f t="shared" si="3"/>
        <v>0</v>
      </c>
      <c r="B205" s="98"/>
      <c r="C205" s="28" t="s">
        <v>228</v>
      </c>
      <c r="D205" s="28" t="s">
        <v>162</v>
      </c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5"/>
      <c r="Q205" s="25"/>
    </row>
    <row r="206" spans="1:17" x14ac:dyDescent="0.15">
      <c r="A206" s="24"/>
      <c r="B206" s="124"/>
    </row>
  </sheetData>
  <autoFilter ref="A3:O204" xr:uid="{00000000-0009-0000-0000-000001000000}">
    <sortState xmlns:xlrd2="http://schemas.microsoft.com/office/spreadsheetml/2017/richdata2" ref="A4:O205">
      <sortCondition descending="1" ref="A3:A204"/>
    </sortState>
  </autoFilter>
  <sortState xmlns:xlrd2="http://schemas.microsoft.com/office/spreadsheetml/2017/richdata2" ref="A4:Q41">
    <sortCondition descending="1" ref="A4:A41"/>
  </sortState>
  <mergeCells count="3">
    <mergeCell ref="A2:D2"/>
    <mergeCell ref="J2:M2"/>
    <mergeCell ref="O2:Q2"/>
  </mergeCells>
  <phoneticPr fontId="0" type="noConversion"/>
  <printOptions gridLinesSet="0"/>
  <pageMargins left="0.35433070866141736" right="0.35433070866141736" top="0.39370078740157483" bottom="0.39370078740157483" header="0.51181102362204722" footer="0.74803149606299213"/>
  <pageSetup paperSize="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149"/>
  <sheetViews>
    <sheetView workbookViewId="0">
      <selection activeCell="B4" sqref="B4:B15"/>
    </sheetView>
  </sheetViews>
  <sheetFormatPr defaultColWidth="9.140625" defaultRowHeight="11.25" x14ac:dyDescent="0.15"/>
  <cols>
    <col min="1" max="2" width="8.140625" style="1" customWidth="1"/>
    <col min="3" max="3" width="18.42578125" style="12" customWidth="1"/>
    <col min="4" max="4" width="15.42578125" style="1" customWidth="1"/>
    <col min="5" max="5" width="10.42578125" style="1" customWidth="1"/>
    <col min="6" max="7" width="10.140625" style="1" customWidth="1"/>
    <col min="8" max="9" width="9.7109375" style="1" customWidth="1"/>
    <col min="10" max="10" width="11.42578125" style="1" customWidth="1"/>
    <col min="11" max="11" width="10.42578125" style="1" customWidth="1"/>
    <col min="12" max="12" width="13" style="1" customWidth="1"/>
    <col min="13" max="15" width="13.42578125" style="1" customWidth="1"/>
    <col min="16" max="16" width="8.28515625" style="36" customWidth="1"/>
    <col min="17" max="19" width="8.140625" style="1" customWidth="1"/>
    <col min="20" max="16384" width="9.140625" style="1"/>
  </cols>
  <sheetData>
    <row r="1" spans="1:20" x14ac:dyDescent="0.15">
      <c r="C1" s="5"/>
      <c r="D1" s="5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5"/>
      <c r="Q1" s="53"/>
      <c r="R1" s="53"/>
      <c r="S1" s="53"/>
    </row>
    <row r="2" spans="1:20" ht="53.65" customHeight="1" x14ac:dyDescent="0.15">
      <c r="A2" s="154" t="s">
        <v>27</v>
      </c>
      <c r="B2" s="155"/>
      <c r="C2" s="156"/>
      <c r="D2" s="157"/>
      <c r="E2" s="82" t="s">
        <v>430</v>
      </c>
      <c r="F2" s="141" t="s">
        <v>326</v>
      </c>
      <c r="G2" s="143"/>
      <c r="H2" s="141" t="s">
        <v>324</v>
      </c>
      <c r="I2" s="143"/>
      <c r="J2" s="56" t="s">
        <v>473</v>
      </c>
      <c r="K2" s="89" t="s">
        <v>23</v>
      </c>
      <c r="L2" s="141" t="s">
        <v>358</v>
      </c>
      <c r="M2" s="142"/>
      <c r="N2" s="142"/>
      <c r="O2" s="143"/>
      <c r="P2" s="68" t="s">
        <v>212</v>
      </c>
      <c r="Q2" s="144" t="s">
        <v>24</v>
      </c>
      <c r="R2" s="145"/>
      <c r="S2" s="145"/>
    </row>
    <row r="3" spans="1:20" s="2" customFormat="1" ht="66" customHeight="1" x14ac:dyDescent="0.15">
      <c r="A3" s="131" t="s">
        <v>458</v>
      </c>
      <c r="B3" s="131" t="s">
        <v>0</v>
      </c>
      <c r="C3" s="62" t="s">
        <v>1</v>
      </c>
      <c r="D3" s="64" t="s">
        <v>3</v>
      </c>
      <c r="E3" s="59" t="s">
        <v>369</v>
      </c>
      <c r="F3" s="59" t="s">
        <v>327</v>
      </c>
      <c r="G3" s="59" t="s">
        <v>470</v>
      </c>
      <c r="H3" s="59" t="s">
        <v>325</v>
      </c>
      <c r="I3" s="59" t="s">
        <v>372</v>
      </c>
      <c r="J3" s="61" t="s">
        <v>367</v>
      </c>
      <c r="K3" s="59" t="s">
        <v>363</v>
      </c>
      <c r="L3" s="60" t="s">
        <v>361</v>
      </c>
      <c r="M3" s="60" t="s">
        <v>360</v>
      </c>
      <c r="N3" s="60" t="s">
        <v>423</v>
      </c>
      <c r="O3" s="60" t="s">
        <v>422</v>
      </c>
      <c r="P3" s="60" t="s">
        <v>363</v>
      </c>
      <c r="Q3" s="59" t="s">
        <v>371</v>
      </c>
      <c r="R3" s="59" t="s">
        <v>370</v>
      </c>
      <c r="S3" s="59" t="s">
        <v>25</v>
      </c>
    </row>
    <row r="4" spans="1:20" ht="16.149999999999999" customHeight="1" x14ac:dyDescent="0.15">
      <c r="A4" s="40">
        <f t="shared" ref="A4:A28" si="0">SUM(E4:S4)</f>
        <v>195</v>
      </c>
      <c r="B4" s="24">
        <v>1</v>
      </c>
      <c r="C4" s="28" t="s">
        <v>69</v>
      </c>
      <c r="D4" s="28" t="s">
        <v>6</v>
      </c>
      <c r="E4" s="25"/>
      <c r="F4" s="25">
        <f>45+90</f>
        <v>135</v>
      </c>
      <c r="G4" s="25">
        <f>40+20</f>
        <v>60</v>
      </c>
      <c r="H4" s="25"/>
      <c r="I4" s="25"/>
      <c r="J4" s="25"/>
      <c r="K4" s="25"/>
      <c r="L4" s="25"/>
      <c r="M4" s="25"/>
      <c r="N4" s="25"/>
      <c r="O4" s="25"/>
      <c r="P4" s="24"/>
      <c r="Q4" s="25"/>
      <c r="R4" s="25"/>
      <c r="S4" s="28"/>
      <c r="T4" s="1" t="s">
        <v>469</v>
      </c>
    </row>
    <row r="5" spans="1:20" ht="16.149999999999999" customHeight="1" x14ac:dyDescent="0.15">
      <c r="A5" s="40">
        <f t="shared" si="0"/>
        <v>110</v>
      </c>
      <c r="B5" s="24">
        <v>2</v>
      </c>
      <c r="C5" s="28" t="s">
        <v>413</v>
      </c>
      <c r="D5" s="28" t="s">
        <v>4</v>
      </c>
      <c r="E5" s="25"/>
      <c r="F5" s="25">
        <v>90</v>
      </c>
      <c r="G5" s="25">
        <v>10</v>
      </c>
      <c r="H5" s="25"/>
      <c r="I5" s="25">
        <v>10</v>
      </c>
      <c r="J5" s="25"/>
      <c r="K5" s="25"/>
      <c r="L5" s="25"/>
      <c r="M5" s="25"/>
      <c r="N5" s="25"/>
      <c r="O5" s="25"/>
      <c r="P5" s="28"/>
      <c r="Q5" s="25"/>
      <c r="R5" s="25"/>
      <c r="S5" s="28"/>
    </row>
    <row r="6" spans="1:20" ht="16.149999999999999" customHeight="1" x14ac:dyDescent="0.15">
      <c r="A6" s="40">
        <f t="shared" si="0"/>
        <v>60</v>
      </c>
      <c r="B6" s="24">
        <v>3</v>
      </c>
      <c r="C6" s="25" t="s">
        <v>419</v>
      </c>
      <c r="D6" s="24" t="s">
        <v>4</v>
      </c>
      <c r="E6" s="28"/>
      <c r="F6" s="28"/>
      <c r="G6" s="28">
        <v>20</v>
      </c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4">
        <v>40</v>
      </c>
    </row>
    <row r="7" spans="1:20" ht="16.149999999999999" customHeight="1" x14ac:dyDescent="0.15">
      <c r="A7" s="40">
        <f t="shared" si="0"/>
        <v>45</v>
      </c>
      <c r="B7" s="24">
        <v>4</v>
      </c>
      <c r="C7" s="25" t="s">
        <v>163</v>
      </c>
      <c r="D7" s="25" t="s">
        <v>5</v>
      </c>
      <c r="E7" s="28"/>
      <c r="F7" s="28">
        <v>45</v>
      </c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</row>
    <row r="8" spans="1:20" ht="16.149999999999999" customHeight="1" x14ac:dyDescent="0.15">
      <c r="A8" s="40">
        <f t="shared" si="0"/>
        <v>45</v>
      </c>
      <c r="B8" s="24">
        <v>5</v>
      </c>
      <c r="C8" s="28" t="s">
        <v>322</v>
      </c>
      <c r="D8" s="28" t="s">
        <v>9</v>
      </c>
      <c r="E8" s="28"/>
      <c r="F8" s="24"/>
      <c r="G8" s="24"/>
      <c r="H8" s="28"/>
      <c r="I8" s="28">
        <v>15</v>
      </c>
      <c r="J8" s="28">
        <v>30</v>
      </c>
      <c r="K8" s="28"/>
      <c r="L8" s="28"/>
      <c r="M8" s="28"/>
      <c r="N8" s="28"/>
      <c r="O8" s="28"/>
      <c r="P8" s="28"/>
      <c r="Q8" s="24"/>
      <c r="R8" s="28"/>
      <c r="S8" s="28"/>
    </row>
    <row r="9" spans="1:20" ht="16.149999999999999" customHeight="1" x14ac:dyDescent="0.15">
      <c r="A9" s="40">
        <f t="shared" si="0"/>
        <v>30</v>
      </c>
      <c r="B9" s="24">
        <v>6</v>
      </c>
      <c r="C9" s="28" t="s">
        <v>321</v>
      </c>
      <c r="D9" s="28" t="s">
        <v>169</v>
      </c>
      <c r="E9" s="28"/>
      <c r="F9" s="28"/>
      <c r="G9" s="28"/>
      <c r="H9" s="28"/>
      <c r="I9" s="28">
        <v>30</v>
      </c>
      <c r="J9" s="28"/>
      <c r="K9" s="28"/>
      <c r="L9" s="28"/>
      <c r="M9" s="28"/>
      <c r="N9" s="28"/>
      <c r="O9" s="28"/>
      <c r="P9" s="28"/>
      <c r="Q9" s="28"/>
      <c r="R9" s="28"/>
      <c r="S9" s="28"/>
    </row>
    <row r="10" spans="1:20" ht="16.149999999999999" customHeight="1" x14ac:dyDescent="0.15">
      <c r="A10" s="40">
        <f t="shared" si="0"/>
        <v>25</v>
      </c>
      <c r="B10" s="24">
        <v>7</v>
      </c>
      <c r="C10" s="28" t="s">
        <v>164</v>
      </c>
      <c r="D10" s="28" t="s">
        <v>58</v>
      </c>
      <c r="E10" s="28"/>
      <c r="F10" s="28"/>
      <c r="G10" s="28">
        <v>10</v>
      </c>
      <c r="H10" s="28"/>
      <c r="I10" s="28"/>
      <c r="J10" s="28">
        <v>15</v>
      </c>
      <c r="K10" s="28"/>
      <c r="L10" s="28"/>
      <c r="M10" s="28"/>
      <c r="N10" s="28"/>
      <c r="O10" s="28"/>
      <c r="P10" s="28"/>
      <c r="Q10" s="28"/>
      <c r="R10" s="28"/>
      <c r="S10" s="25"/>
    </row>
    <row r="11" spans="1:20" ht="16.149999999999999" customHeight="1" x14ac:dyDescent="0.15">
      <c r="A11" s="40">
        <f t="shared" si="0"/>
        <v>10</v>
      </c>
      <c r="B11" s="24">
        <v>8</v>
      </c>
      <c r="C11" s="28" t="s">
        <v>459</v>
      </c>
      <c r="D11" s="28" t="s">
        <v>58</v>
      </c>
      <c r="E11" s="28"/>
      <c r="F11" s="28"/>
      <c r="G11" s="28"/>
      <c r="H11" s="28"/>
      <c r="I11" s="28">
        <v>10</v>
      </c>
      <c r="J11" s="28"/>
      <c r="K11" s="28"/>
      <c r="L11" s="28"/>
      <c r="M11" s="28"/>
      <c r="N11" s="28"/>
      <c r="O11" s="28"/>
      <c r="P11" s="28"/>
      <c r="Q11" s="28"/>
      <c r="R11" s="28"/>
      <c r="S11" s="24"/>
    </row>
    <row r="12" spans="1:20" ht="16.149999999999999" customHeight="1" x14ac:dyDescent="0.15">
      <c r="A12" s="40">
        <f t="shared" si="0"/>
        <v>10</v>
      </c>
      <c r="B12" s="24">
        <v>9</v>
      </c>
      <c r="C12" s="28" t="s">
        <v>375</v>
      </c>
      <c r="D12" s="28" t="s">
        <v>169</v>
      </c>
      <c r="E12" s="25"/>
      <c r="F12" s="25"/>
      <c r="G12" s="25">
        <v>10</v>
      </c>
      <c r="H12" s="25"/>
      <c r="I12" s="25"/>
      <c r="J12" s="25"/>
      <c r="K12" s="25"/>
      <c r="L12" s="25"/>
      <c r="M12" s="25"/>
      <c r="N12" s="25"/>
      <c r="O12" s="25"/>
      <c r="P12" s="28"/>
      <c r="Q12" s="25"/>
      <c r="R12" s="25"/>
      <c r="S12" s="24"/>
    </row>
    <row r="13" spans="1:20" ht="16.149999999999999" customHeight="1" x14ac:dyDescent="0.15">
      <c r="A13" s="40">
        <f t="shared" si="0"/>
        <v>0</v>
      </c>
      <c r="B13" s="24">
        <v>10</v>
      </c>
      <c r="C13" s="28" t="s">
        <v>420</v>
      </c>
      <c r="D13" s="28" t="s">
        <v>455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5"/>
    </row>
    <row r="14" spans="1:20" ht="16.149999999999999" customHeight="1" x14ac:dyDescent="0.15">
      <c r="A14" s="7">
        <f t="shared" si="0"/>
        <v>0</v>
      </c>
      <c r="B14" s="24">
        <v>11</v>
      </c>
      <c r="C14" s="28" t="s">
        <v>165</v>
      </c>
      <c r="D14" s="28" t="s">
        <v>4</v>
      </c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4"/>
    </row>
    <row r="15" spans="1:20" ht="16.149999999999999" customHeight="1" x14ac:dyDescent="0.15">
      <c r="A15" s="7">
        <f t="shared" si="0"/>
        <v>0</v>
      </c>
      <c r="B15" s="24">
        <v>12</v>
      </c>
      <c r="C15" s="25" t="s">
        <v>161</v>
      </c>
      <c r="D15" s="24" t="s">
        <v>162</v>
      </c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5"/>
    </row>
    <row r="16" spans="1:20" ht="16.149999999999999" customHeight="1" x14ac:dyDescent="0.15">
      <c r="A16" s="7">
        <f t="shared" si="0"/>
        <v>0</v>
      </c>
      <c r="B16" s="127"/>
      <c r="C16" s="25" t="s">
        <v>281</v>
      </c>
      <c r="D16" s="25" t="s">
        <v>193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5"/>
    </row>
    <row r="17" spans="1:19" ht="16.149999999999999" customHeight="1" x14ac:dyDescent="0.15">
      <c r="A17" s="7">
        <f t="shared" si="0"/>
        <v>0</v>
      </c>
      <c r="B17" s="127"/>
      <c r="C17" s="28" t="s">
        <v>61</v>
      </c>
      <c r="D17" s="28" t="s">
        <v>4</v>
      </c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8"/>
      <c r="Q17" s="25"/>
      <c r="R17" s="25"/>
      <c r="S17" s="28"/>
    </row>
    <row r="18" spans="1:19" ht="16.149999999999999" customHeight="1" x14ac:dyDescent="0.15">
      <c r="A18" s="7">
        <f t="shared" si="0"/>
        <v>0</v>
      </c>
      <c r="B18" s="127"/>
      <c r="C18" s="28" t="s">
        <v>338</v>
      </c>
      <c r="D18" s="28" t="s">
        <v>7</v>
      </c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4"/>
      <c r="S18" s="24"/>
    </row>
    <row r="19" spans="1:19" ht="16.149999999999999" customHeight="1" x14ac:dyDescent="0.15">
      <c r="A19" s="7">
        <f t="shared" si="0"/>
        <v>0</v>
      </c>
      <c r="B19" s="127"/>
      <c r="C19" s="28" t="s">
        <v>263</v>
      </c>
      <c r="D19" s="28" t="s">
        <v>5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</row>
    <row r="20" spans="1:19" ht="16.149999999999999" customHeight="1" x14ac:dyDescent="0.15">
      <c r="A20" s="7">
        <f t="shared" si="0"/>
        <v>0</v>
      </c>
      <c r="B20" s="127"/>
      <c r="C20" s="28" t="s">
        <v>339</v>
      </c>
      <c r="D20" s="28" t="s">
        <v>7</v>
      </c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</row>
    <row r="21" spans="1:19" ht="16.149999999999999" customHeight="1" x14ac:dyDescent="0.15">
      <c r="A21" s="7">
        <f t="shared" si="0"/>
        <v>0</v>
      </c>
      <c r="B21" s="127"/>
      <c r="C21" s="25" t="s">
        <v>320</v>
      </c>
      <c r="D21" s="24" t="s">
        <v>162</v>
      </c>
      <c r="E21" s="28"/>
      <c r="F21" s="28"/>
      <c r="G21" s="28"/>
      <c r="H21" s="27"/>
      <c r="I21" s="27"/>
      <c r="J21" s="28"/>
      <c r="K21" s="28"/>
      <c r="L21" s="28"/>
      <c r="M21" s="28"/>
      <c r="N21" s="28"/>
      <c r="O21" s="28"/>
      <c r="P21" s="27"/>
      <c r="Q21" s="24"/>
      <c r="R21" s="28"/>
      <c r="S21" s="28"/>
    </row>
    <row r="22" spans="1:19" ht="16.149999999999999" customHeight="1" x14ac:dyDescent="0.15">
      <c r="A22" s="7">
        <f t="shared" si="0"/>
        <v>0</v>
      </c>
      <c r="B22" s="127"/>
      <c r="C22" s="28" t="s">
        <v>200</v>
      </c>
      <c r="D22" s="28" t="s">
        <v>9</v>
      </c>
      <c r="E22" s="25"/>
      <c r="F22" s="25"/>
      <c r="G22" s="25"/>
      <c r="H22" s="25"/>
      <c r="I22" s="25"/>
      <c r="J22" s="25"/>
      <c r="K22" s="27"/>
      <c r="L22" s="28"/>
      <c r="M22" s="28"/>
      <c r="N22" s="28"/>
      <c r="O22" s="28"/>
      <c r="P22" s="25"/>
      <c r="Q22" s="25"/>
      <c r="R22" s="25"/>
      <c r="S22" s="25"/>
    </row>
    <row r="23" spans="1:19" ht="16.149999999999999" customHeight="1" x14ac:dyDescent="0.15">
      <c r="A23" s="7">
        <f t="shared" si="0"/>
        <v>0</v>
      </c>
      <c r="B23" s="127"/>
      <c r="C23" s="28" t="s">
        <v>30</v>
      </c>
      <c r="D23" s="28" t="s">
        <v>58</v>
      </c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5"/>
    </row>
    <row r="24" spans="1:19" ht="16.149999999999999" customHeight="1" x14ac:dyDescent="0.15">
      <c r="A24" s="7">
        <f t="shared" si="0"/>
        <v>0</v>
      </c>
      <c r="B24" s="127"/>
      <c r="C24" s="28" t="s">
        <v>31</v>
      </c>
      <c r="D24" s="28" t="s">
        <v>58</v>
      </c>
      <c r="E24" s="28"/>
      <c r="F24" s="24"/>
      <c r="G24" s="24"/>
      <c r="H24" s="28"/>
      <c r="I24" s="28"/>
      <c r="J24" s="28"/>
      <c r="K24" s="28"/>
      <c r="L24" s="28"/>
      <c r="M24" s="28"/>
      <c r="N24" s="28"/>
      <c r="O24" s="28"/>
      <c r="P24" s="28"/>
      <c r="Q24" s="24"/>
      <c r="R24" s="28"/>
      <c r="S24" s="25"/>
    </row>
    <row r="25" spans="1:19" ht="16.149999999999999" customHeight="1" x14ac:dyDescent="0.15">
      <c r="A25" s="7">
        <f t="shared" si="0"/>
        <v>0</v>
      </c>
      <c r="B25" s="127"/>
      <c r="C25" s="28" t="s">
        <v>22</v>
      </c>
      <c r="D25" s="28" t="s">
        <v>28</v>
      </c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5"/>
    </row>
    <row r="26" spans="1:19" ht="16.149999999999999" customHeight="1" x14ac:dyDescent="0.15">
      <c r="A26" s="87">
        <f t="shared" si="0"/>
        <v>0</v>
      </c>
      <c r="B26" s="127"/>
      <c r="C26" s="48" t="s">
        <v>201</v>
      </c>
      <c r="D26" s="48" t="s">
        <v>9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</row>
    <row r="27" spans="1:19" ht="16.149999999999999" customHeight="1" x14ac:dyDescent="0.15">
      <c r="A27" s="24">
        <f t="shared" si="0"/>
        <v>0</v>
      </c>
      <c r="B27" s="98"/>
      <c r="C27" s="28" t="s">
        <v>179</v>
      </c>
      <c r="D27" s="28" t="s">
        <v>58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5"/>
    </row>
    <row r="28" spans="1:19" ht="16.149999999999999" customHeight="1" x14ac:dyDescent="0.15">
      <c r="A28" s="24">
        <f t="shared" si="0"/>
        <v>0</v>
      </c>
      <c r="B28" s="98"/>
      <c r="C28" s="28" t="s">
        <v>400</v>
      </c>
      <c r="D28" s="28" t="s">
        <v>5</v>
      </c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8"/>
      <c r="Q28" s="25"/>
      <c r="R28" s="25"/>
      <c r="S28" s="25"/>
    </row>
    <row r="29" spans="1:19" ht="16.149999999999999" customHeight="1" x14ac:dyDescent="0.15">
      <c r="A29" s="40"/>
      <c r="B29" s="129"/>
      <c r="C29" s="16"/>
      <c r="D29" s="122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8"/>
    </row>
    <row r="30" spans="1:19" ht="16.149999999999999" customHeight="1" x14ac:dyDescent="0.15">
      <c r="A30" s="8"/>
      <c r="B30" s="17"/>
      <c r="C30" s="20"/>
      <c r="D30" s="6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8"/>
    </row>
    <row r="31" spans="1:19" ht="16.149999999999999" customHeight="1" x14ac:dyDescent="0.15">
      <c r="A31" s="8"/>
      <c r="B31" s="17"/>
      <c r="C31" s="13"/>
      <c r="D31" s="6"/>
      <c r="E31" s="25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</row>
    <row r="32" spans="1:19" ht="16.149999999999999" customHeight="1" x14ac:dyDescent="0.15">
      <c r="A32" s="8"/>
      <c r="B32" s="17"/>
      <c r="C32" s="13"/>
      <c r="D32" s="6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4"/>
    </row>
    <row r="33" spans="1:19" ht="16.149999999999999" customHeight="1" x14ac:dyDescent="0.15">
      <c r="A33" s="8"/>
      <c r="B33" s="17"/>
      <c r="C33" s="13"/>
      <c r="D33" s="6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</row>
    <row r="34" spans="1:19" ht="16.149999999999999" customHeight="1" x14ac:dyDescent="0.15">
      <c r="A34" s="8"/>
      <c r="B34" s="17"/>
      <c r="C34" s="13"/>
      <c r="D34" s="6"/>
      <c r="E34" s="28"/>
      <c r="F34" s="24"/>
      <c r="G34" s="24"/>
      <c r="H34" s="28"/>
      <c r="I34" s="28"/>
      <c r="J34" s="28"/>
      <c r="K34" s="28"/>
      <c r="L34" s="28"/>
      <c r="M34" s="28"/>
      <c r="N34" s="28"/>
      <c r="O34" s="28"/>
      <c r="P34" s="28"/>
      <c r="Q34" s="24"/>
      <c r="R34" s="28"/>
      <c r="S34" s="28"/>
    </row>
    <row r="35" spans="1:19" ht="16.149999999999999" customHeight="1" x14ac:dyDescent="0.15">
      <c r="A35" s="8"/>
      <c r="B35" s="17"/>
      <c r="C35" s="13"/>
      <c r="D35" s="6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</row>
    <row r="36" spans="1:19" ht="16.149999999999999" customHeight="1" x14ac:dyDescent="0.15">
      <c r="A36" s="8"/>
      <c r="B36" s="17"/>
      <c r="C36" s="13"/>
      <c r="D36" s="6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5"/>
    </row>
    <row r="37" spans="1:19" ht="16.149999999999999" customHeight="1" x14ac:dyDescent="0.15">
      <c r="A37" s="8"/>
      <c r="B37" s="17"/>
      <c r="C37" s="13"/>
      <c r="D37" s="6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5"/>
    </row>
    <row r="38" spans="1:19" ht="16.149999999999999" customHeight="1" x14ac:dyDescent="0.15">
      <c r="A38" s="8"/>
      <c r="B38" s="17"/>
      <c r="C38" s="13"/>
      <c r="D38" s="6"/>
      <c r="E38" s="25"/>
      <c r="F38" s="25"/>
      <c r="G38" s="25"/>
      <c r="H38" s="28"/>
      <c r="I38" s="28"/>
      <c r="J38" s="25"/>
      <c r="K38" s="25"/>
      <c r="L38" s="25"/>
      <c r="M38" s="25"/>
      <c r="N38" s="25"/>
      <c r="O38" s="25"/>
      <c r="P38" s="28"/>
      <c r="Q38" s="25"/>
      <c r="R38" s="25"/>
      <c r="S38" s="28"/>
    </row>
    <row r="39" spans="1:19" ht="16.149999999999999" customHeight="1" x14ac:dyDescent="0.15">
      <c r="A39" s="8"/>
      <c r="B39" s="17"/>
      <c r="C39" s="13"/>
      <c r="D39" s="6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8"/>
    </row>
    <row r="40" spans="1:19" ht="16.149999999999999" customHeight="1" x14ac:dyDescent="0.15">
      <c r="A40" s="8"/>
      <c r="B40" s="17"/>
      <c r="C40" s="13"/>
      <c r="D40" s="6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</row>
    <row r="41" spans="1:19" ht="16.149999999999999" customHeight="1" x14ac:dyDescent="0.15">
      <c r="A41" s="8"/>
      <c r="B41" s="17"/>
      <c r="C41" s="13"/>
      <c r="D41" s="6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</row>
    <row r="42" spans="1:19" ht="16.149999999999999" customHeight="1" x14ac:dyDescent="0.15">
      <c r="A42" s="8"/>
      <c r="B42" s="17"/>
      <c r="C42" s="13"/>
      <c r="D42" s="6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4"/>
    </row>
    <row r="43" spans="1:19" ht="16.149999999999999" customHeight="1" x14ac:dyDescent="0.15">
      <c r="A43" s="8"/>
      <c r="B43" s="17"/>
      <c r="C43" s="13"/>
      <c r="D43" s="6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</row>
    <row r="44" spans="1:19" ht="16.149999999999999" customHeight="1" x14ac:dyDescent="0.15">
      <c r="A44" s="8"/>
      <c r="B44" s="17"/>
      <c r="C44" s="13"/>
      <c r="D44" s="6"/>
      <c r="E44" s="28"/>
      <c r="F44" s="24"/>
      <c r="G44" s="24"/>
      <c r="H44" s="28"/>
      <c r="I44" s="28"/>
      <c r="J44" s="28"/>
      <c r="K44" s="28"/>
      <c r="L44" s="28"/>
      <c r="M44" s="28"/>
      <c r="N44" s="28"/>
      <c r="O44" s="28"/>
      <c r="P44" s="28"/>
      <c r="Q44" s="24"/>
      <c r="R44" s="28"/>
      <c r="S44" s="24"/>
    </row>
    <row r="45" spans="1:19" ht="16.149999999999999" customHeight="1" x14ac:dyDescent="0.15">
      <c r="A45" s="8"/>
      <c r="B45" s="17"/>
      <c r="C45" s="13"/>
      <c r="D45" s="6"/>
      <c r="E45" s="25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</row>
    <row r="46" spans="1:19" ht="16.149999999999999" customHeight="1" x14ac:dyDescent="0.15">
      <c r="A46" s="8"/>
      <c r="B46" s="17"/>
      <c r="C46" s="13"/>
      <c r="D46" s="119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4"/>
      <c r="R46" s="28"/>
      <c r="S46" s="25"/>
    </row>
    <row r="47" spans="1:19" ht="16.149999999999999" customHeight="1" x14ac:dyDescent="0.15">
      <c r="A47" s="8"/>
      <c r="B47" s="127"/>
      <c r="C47" s="14"/>
      <c r="D47" s="17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</row>
    <row r="48" spans="1:19" ht="16.149999999999999" customHeight="1" x14ac:dyDescent="0.15">
      <c r="A48" s="8"/>
      <c r="B48" s="17"/>
      <c r="C48" s="20"/>
      <c r="D48" s="17"/>
      <c r="E48" s="25"/>
      <c r="F48" s="25"/>
      <c r="G48" s="25"/>
      <c r="H48" s="28"/>
      <c r="I48" s="28"/>
      <c r="J48" s="25"/>
      <c r="K48" s="25"/>
      <c r="L48" s="25"/>
      <c r="M48" s="25"/>
      <c r="N48" s="25"/>
      <c r="O48" s="25"/>
      <c r="P48" s="25"/>
      <c r="Q48" s="25"/>
      <c r="R48" s="25"/>
      <c r="S48" s="28"/>
    </row>
    <row r="49" spans="1:19" ht="16.149999999999999" customHeight="1" x14ac:dyDescent="0.15">
      <c r="A49" s="8"/>
      <c r="B49" s="17"/>
      <c r="C49" s="50"/>
      <c r="D49" s="17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</row>
    <row r="50" spans="1:19" ht="16.149999999999999" customHeight="1" x14ac:dyDescent="0.15">
      <c r="A50" s="8"/>
      <c r="B50" s="17"/>
      <c r="C50" s="50"/>
      <c r="D50" s="17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</row>
    <row r="51" spans="1:19" ht="16.149999999999999" customHeight="1" x14ac:dyDescent="0.15">
      <c r="A51" s="8"/>
      <c r="B51" s="17"/>
      <c r="C51" s="50"/>
      <c r="D51" s="17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</row>
    <row r="52" spans="1:19" ht="16.149999999999999" customHeight="1" x14ac:dyDescent="0.15">
      <c r="A52" s="8"/>
      <c r="B52" s="17"/>
      <c r="C52" s="22"/>
      <c r="D52" s="1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</row>
    <row r="53" spans="1:19" ht="16.149999999999999" customHeight="1" x14ac:dyDescent="0.15">
      <c r="A53" s="8"/>
      <c r="B53" s="17"/>
      <c r="C53" s="22"/>
      <c r="D53" s="1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4"/>
    </row>
    <row r="54" spans="1:19" ht="16.149999999999999" customHeight="1" x14ac:dyDescent="0.15">
      <c r="A54" s="8"/>
      <c r="B54" s="17"/>
      <c r="C54" s="22"/>
      <c r="D54" s="1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</row>
    <row r="55" spans="1:19" ht="16.149999999999999" customHeight="1" x14ac:dyDescent="0.15">
      <c r="A55" s="8"/>
      <c r="B55" s="17"/>
      <c r="C55" s="22"/>
      <c r="D55" s="18"/>
      <c r="E55" s="28"/>
      <c r="F55" s="24"/>
      <c r="G55" s="24"/>
      <c r="H55" s="28"/>
      <c r="I55" s="28"/>
      <c r="J55" s="28"/>
      <c r="K55" s="28"/>
      <c r="L55" s="28"/>
      <c r="M55" s="28"/>
      <c r="N55" s="28"/>
      <c r="O55" s="28"/>
      <c r="P55" s="28"/>
      <c r="Q55" s="24"/>
      <c r="R55" s="28"/>
      <c r="S55" s="24"/>
    </row>
    <row r="56" spans="1:19" ht="16.149999999999999" customHeight="1" x14ac:dyDescent="0.15">
      <c r="A56" s="8"/>
      <c r="B56" s="17"/>
      <c r="C56" s="21"/>
      <c r="D56" s="6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4"/>
    </row>
    <row r="57" spans="1:19" ht="16.149999999999999" customHeight="1" x14ac:dyDescent="0.15">
      <c r="A57" s="7"/>
      <c r="B57" s="129"/>
      <c r="C57" s="13"/>
      <c r="D57" s="6"/>
      <c r="E57" s="28"/>
      <c r="F57" s="24"/>
      <c r="G57" s="24"/>
      <c r="H57" s="28"/>
      <c r="I57" s="28"/>
      <c r="J57" s="28"/>
      <c r="K57" s="28"/>
      <c r="L57" s="28"/>
      <c r="M57" s="28"/>
      <c r="N57" s="28"/>
      <c r="O57" s="28"/>
      <c r="P57" s="28"/>
      <c r="Q57" s="24"/>
      <c r="R57" s="28"/>
      <c r="S57" s="24"/>
    </row>
    <row r="58" spans="1:19" ht="11.25" customHeight="1" x14ac:dyDescent="0.15">
      <c r="A58" s="7"/>
      <c r="B58" s="129"/>
      <c r="C58" s="13"/>
      <c r="D58" s="6"/>
      <c r="E58" s="28"/>
      <c r="F58" s="24"/>
      <c r="G58" s="24"/>
      <c r="H58" s="28"/>
      <c r="I58" s="28"/>
      <c r="J58" s="28"/>
      <c r="K58" s="28"/>
      <c r="L58" s="28"/>
      <c r="M58" s="28"/>
      <c r="N58" s="28"/>
      <c r="O58" s="28"/>
      <c r="P58" s="28"/>
      <c r="Q58" s="24"/>
      <c r="R58" s="28"/>
      <c r="S58" s="24"/>
    </row>
    <row r="59" spans="1:19" ht="11.25" customHeight="1" x14ac:dyDescent="0.15">
      <c r="A59" s="7"/>
      <c r="B59" s="127"/>
      <c r="C59" s="19"/>
      <c r="D59" s="11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</row>
    <row r="60" spans="1:19" ht="11.25" customHeight="1" x14ac:dyDescent="0.15">
      <c r="A60" s="7"/>
      <c r="B60" s="127"/>
      <c r="C60" s="19"/>
      <c r="D60" s="47"/>
      <c r="E60" s="28"/>
      <c r="F60" s="24"/>
      <c r="G60" s="24"/>
      <c r="H60" s="28"/>
      <c r="I60" s="28"/>
      <c r="J60" s="28"/>
      <c r="K60" s="28"/>
      <c r="L60" s="28"/>
      <c r="M60" s="28"/>
      <c r="N60" s="28"/>
      <c r="O60" s="28"/>
      <c r="P60" s="28"/>
      <c r="Q60" s="24"/>
      <c r="R60" s="28"/>
      <c r="S60" s="24"/>
    </row>
    <row r="61" spans="1:19" ht="11.25" customHeight="1" x14ac:dyDescent="0.15">
      <c r="A61" s="7"/>
      <c r="B61" s="127"/>
      <c r="C61" s="14"/>
      <c r="D61" s="47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</row>
    <row r="62" spans="1:19" ht="11.25" customHeight="1" x14ac:dyDescent="0.15">
      <c r="A62" s="7"/>
      <c r="B62" s="127"/>
      <c r="C62" s="19"/>
      <c r="D62" s="47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</row>
    <row r="63" spans="1:19" ht="11.25" customHeight="1" x14ac:dyDescent="0.15">
      <c r="A63" s="7"/>
      <c r="B63" s="127"/>
      <c r="C63" s="14"/>
      <c r="D63" s="10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</row>
    <row r="64" spans="1:19" ht="16.149999999999999" customHeight="1" x14ac:dyDescent="0.15">
      <c r="A64" s="87"/>
      <c r="B64" s="127"/>
      <c r="C64" s="83"/>
      <c r="D64" s="84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</row>
    <row r="65" spans="1:19" x14ac:dyDescent="0.15">
      <c r="A65" s="88"/>
      <c r="B65" s="130"/>
      <c r="C65" s="85"/>
      <c r="D65" s="85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</row>
    <row r="66" spans="1:19" x14ac:dyDescent="0.15">
      <c r="A66" s="88"/>
      <c r="B66" s="130"/>
      <c r="C66" s="85"/>
      <c r="D66" s="85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</row>
    <row r="67" spans="1:19" x14ac:dyDescent="0.15">
      <c r="A67" s="88"/>
      <c r="B67" s="130"/>
      <c r="C67" s="85"/>
      <c r="D67" s="85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</row>
    <row r="68" spans="1:19" x14ac:dyDescent="0.15">
      <c r="A68" s="88"/>
      <c r="B68" s="130"/>
      <c r="C68" s="85"/>
      <c r="D68" s="85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</row>
    <row r="69" spans="1:19" x14ac:dyDescent="0.15">
      <c r="A69" s="88"/>
      <c r="B69" s="130"/>
      <c r="C69" s="85"/>
      <c r="D69" s="85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</row>
    <row r="70" spans="1:19" x14ac:dyDescent="0.15">
      <c r="A70" s="40"/>
      <c r="B70" s="127"/>
      <c r="C70" s="38"/>
      <c r="D70" s="10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</row>
    <row r="71" spans="1:19" x14ac:dyDescent="0.15">
      <c r="A71" s="8"/>
      <c r="B71" s="127"/>
      <c r="C71" s="14"/>
      <c r="D71" s="10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</row>
    <row r="72" spans="1:19" x14ac:dyDescent="0.15">
      <c r="A72" s="8"/>
      <c r="B72" s="127"/>
      <c r="C72" s="14"/>
      <c r="D72" s="10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</row>
    <row r="73" spans="1:19" x14ac:dyDescent="0.15">
      <c r="A73" s="8"/>
      <c r="B73" s="127"/>
      <c r="C73" s="14"/>
      <c r="D73" s="10"/>
      <c r="E73" s="48"/>
      <c r="F73" s="48"/>
      <c r="G73" s="48"/>
      <c r="H73" s="48"/>
      <c r="I73" s="48"/>
      <c r="J73" s="48"/>
      <c r="K73" s="48"/>
      <c r="L73" s="28"/>
      <c r="M73" s="48"/>
      <c r="N73" s="48"/>
      <c r="O73" s="48"/>
      <c r="P73" s="48"/>
      <c r="Q73" s="48"/>
      <c r="R73" s="48"/>
      <c r="S73" s="48"/>
    </row>
    <row r="74" spans="1:19" x14ac:dyDescent="0.15">
      <c r="A74" s="8"/>
      <c r="B74" s="127"/>
      <c r="C74" s="14"/>
      <c r="D74" s="10"/>
      <c r="E74" s="25"/>
      <c r="F74" s="25"/>
      <c r="G74" s="25"/>
      <c r="H74" s="25"/>
      <c r="I74" s="25"/>
      <c r="J74" s="25"/>
      <c r="K74" s="25"/>
      <c r="L74" s="67"/>
      <c r="M74" s="67"/>
      <c r="N74" s="67"/>
      <c r="O74" s="67"/>
      <c r="P74" s="25"/>
      <c r="Q74" s="25"/>
      <c r="R74" s="25"/>
      <c r="S74" s="25"/>
    </row>
    <row r="75" spans="1:19" x14ac:dyDescent="0.15">
      <c r="A75" s="8"/>
      <c r="B75" s="127"/>
      <c r="C75" s="14"/>
      <c r="D75" s="10"/>
      <c r="E75" s="41"/>
      <c r="F75" s="41"/>
      <c r="G75" s="41"/>
      <c r="H75" s="41"/>
      <c r="I75" s="41"/>
      <c r="J75" s="41"/>
      <c r="K75" s="41"/>
      <c r="L75" s="28"/>
      <c r="M75" s="41"/>
      <c r="N75" s="41"/>
      <c r="O75" s="41"/>
      <c r="P75" s="41"/>
      <c r="Q75" s="41"/>
      <c r="R75" s="41"/>
      <c r="S75" s="41"/>
    </row>
    <row r="76" spans="1:19" x14ac:dyDescent="0.15">
      <c r="A76" s="8"/>
      <c r="B76" s="127"/>
      <c r="C76" s="14"/>
      <c r="D76" s="10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</row>
    <row r="77" spans="1:19" x14ac:dyDescent="0.15">
      <c r="A77" s="8"/>
      <c r="B77" s="127"/>
      <c r="C77" s="14"/>
      <c r="D77" s="10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</row>
    <row r="78" spans="1:19" x14ac:dyDescent="0.15">
      <c r="A78" s="8"/>
      <c r="B78" s="127"/>
      <c r="C78" s="14"/>
      <c r="D78" s="10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</row>
    <row r="79" spans="1:19" x14ac:dyDescent="0.15">
      <c r="A79" s="8"/>
      <c r="B79" s="127"/>
      <c r="C79" s="14"/>
      <c r="D79" s="10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</row>
    <row r="80" spans="1:19" x14ac:dyDescent="0.15">
      <c r="A80" s="8"/>
      <c r="B80" s="127"/>
      <c r="C80" s="14"/>
      <c r="D80" s="10"/>
      <c r="E80" s="28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8"/>
      <c r="Q80" s="25"/>
      <c r="R80" s="25"/>
      <c r="S80" s="25"/>
    </row>
    <row r="81" spans="1:19" x14ac:dyDescent="0.15">
      <c r="A81" s="8"/>
      <c r="B81" s="127"/>
      <c r="C81" s="14"/>
      <c r="D81" s="10"/>
      <c r="E81" s="28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8"/>
      <c r="Q81" s="25"/>
      <c r="R81" s="25"/>
      <c r="S81" s="25"/>
    </row>
    <row r="82" spans="1:19" x14ac:dyDescent="0.15">
      <c r="A82" s="8"/>
      <c r="B82" s="127"/>
      <c r="C82" s="14"/>
      <c r="D82" s="10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8"/>
      <c r="Q82" s="25"/>
      <c r="R82" s="25"/>
      <c r="S82" s="25"/>
    </row>
    <row r="83" spans="1:19" x14ac:dyDescent="0.15">
      <c r="A83" s="8"/>
      <c r="B83" s="127"/>
      <c r="C83" s="14"/>
      <c r="D83" s="10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4"/>
      <c r="Q83" s="25"/>
      <c r="R83" s="25"/>
      <c r="S83" s="25"/>
    </row>
    <row r="84" spans="1:19" x14ac:dyDescent="0.15">
      <c r="A84" s="8"/>
      <c r="B84" s="127"/>
      <c r="C84" s="14"/>
      <c r="D84" s="10"/>
      <c r="E84" s="63"/>
      <c r="F84" s="63"/>
      <c r="G84" s="63"/>
      <c r="H84" s="63"/>
      <c r="I84" s="63"/>
      <c r="J84" s="63"/>
      <c r="K84" s="63"/>
      <c r="L84" s="49"/>
      <c r="M84" s="63"/>
      <c r="N84" s="63"/>
      <c r="O84" s="63"/>
      <c r="P84" s="66"/>
      <c r="Q84" s="63"/>
      <c r="R84" s="63"/>
      <c r="S84" s="63"/>
    </row>
    <row r="85" spans="1:19" x14ac:dyDescent="0.15">
      <c r="A85" s="8"/>
      <c r="B85" s="127"/>
      <c r="C85" s="14"/>
      <c r="D85" s="10"/>
      <c r="E85" s="28"/>
      <c r="F85" s="28"/>
      <c r="G85" s="28"/>
      <c r="H85" s="28"/>
      <c r="I85" s="28"/>
      <c r="J85" s="28"/>
      <c r="K85" s="28"/>
      <c r="L85" s="42"/>
      <c r="M85" s="42"/>
      <c r="N85" s="42"/>
      <c r="O85" s="42"/>
      <c r="P85" s="28"/>
      <c r="Q85" s="28"/>
      <c r="R85" s="28"/>
      <c r="S85" s="28"/>
    </row>
    <row r="86" spans="1:19" x14ac:dyDescent="0.15">
      <c r="A86" s="8"/>
      <c r="B86" s="127"/>
      <c r="C86" s="14"/>
      <c r="D86" s="10"/>
      <c r="E86" s="63"/>
      <c r="F86" s="63"/>
      <c r="G86" s="63"/>
      <c r="H86" s="63"/>
      <c r="I86" s="63"/>
      <c r="J86" s="63"/>
      <c r="K86" s="10"/>
      <c r="L86" s="44"/>
      <c r="M86" s="65"/>
      <c r="N86" s="65"/>
      <c r="O86" s="65"/>
      <c r="P86" s="42"/>
      <c r="Q86" s="63"/>
      <c r="R86" s="63"/>
      <c r="S86" s="63"/>
    </row>
    <row r="87" spans="1:19" x14ac:dyDescent="0.15">
      <c r="A87" s="8"/>
      <c r="B87" s="127"/>
      <c r="C87" s="14"/>
      <c r="D87" s="10"/>
      <c r="E87" s="3"/>
      <c r="F87" s="3"/>
      <c r="G87" s="63"/>
      <c r="H87" s="3"/>
      <c r="I87" s="63"/>
      <c r="J87" s="3"/>
      <c r="K87" s="10"/>
      <c r="L87" s="44"/>
      <c r="M87" s="65"/>
      <c r="N87" s="65"/>
      <c r="O87" s="65"/>
      <c r="P87" s="42"/>
      <c r="Q87" s="3"/>
      <c r="R87" s="3"/>
      <c r="S87" s="3"/>
    </row>
    <row r="88" spans="1:19" x14ac:dyDescent="0.15">
      <c r="A88" s="8"/>
      <c r="B88" s="127"/>
      <c r="C88" s="14"/>
      <c r="D88" s="10"/>
      <c r="E88" s="3"/>
      <c r="F88" s="3"/>
      <c r="G88" s="63"/>
      <c r="H88" s="3"/>
      <c r="I88" s="63"/>
      <c r="J88" s="3"/>
      <c r="K88" s="10"/>
      <c r="L88" s="44"/>
      <c r="M88" s="65"/>
      <c r="N88" s="65"/>
      <c r="O88" s="65"/>
      <c r="P88" s="42"/>
      <c r="Q88" s="3"/>
      <c r="R88" s="3"/>
      <c r="S88" s="3"/>
    </row>
    <row r="89" spans="1:19" x14ac:dyDescent="0.15">
      <c r="A89" s="8"/>
      <c r="B89" s="127"/>
      <c r="C89" s="14"/>
      <c r="D89" s="10"/>
      <c r="E89" s="3"/>
      <c r="F89" s="3"/>
      <c r="G89" s="63"/>
      <c r="H89" s="3"/>
      <c r="I89" s="63"/>
      <c r="J89" s="3"/>
      <c r="K89" s="10"/>
      <c r="L89" s="44"/>
      <c r="M89" s="65"/>
      <c r="N89" s="65"/>
      <c r="O89" s="65"/>
      <c r="P89" s="42"/>
      <c r="Q89" s="3"/>
      <c r="R89" s="3"/>
      <c r="S89" s="3"/>
    </row>
    <row r="90" spans="1:19" x14ac:dyDescent="0.15">
      <c r="A90" s="8"/>
      <c r="B90" s="127"/>
      <c r="C90" s="14"/>
      <c r="D90" s="10"/>
      <c r="E90" s="3"/>
      <c r="F90" s="3"/>
      <c r="G90" s="63"/>
      <c r="H90" s="3"/>
      <c r="I90" s="63"/>
      <c r="J90" s="3"/>
      <c r="K90" s="10"/>
      <c r="L90" s="44"/>
      <c r="M90" s="65"/>
      <c r="N90" s="65"/>
      <c r="O90" s="65"/>
      <c r="P90" s="42"/>
      <c r="Q90" s="3"/>
      <c r="R90" s="3"/>
      <c r="S90" s="3"/>
    </row>
    <row r="91" spans="1:19" x14ac:dyDescent="0.15">
      <c r="A91" s="8"/>
      <c r="B91" s="127"/>
      <c r="C91" s="14"/>
      <c r="D91" s="10"/>
      <c r="E91" s="3"/>
      <c r="F91" s="3"/>
      <c r="G91" s="63"/>
      <c r="H91" s="3"/>
      <c r="I91" s="63"/>
      <c r="J91" s="3"/>
      <c r="K91" s="10"/>
      <c r="L91" s="44"/>
      <c r="M91" s="65"/>
      <c r="N91" s="65"/>
      <c r="O91" s="65"/>
      <c r="P91" s="42"/>
      <c r="Q91" s="3"/>
      <c r="R91" s="3"/>
      <c r="S91" s="3"/>
    </row>
    <row r="92" spans="1:19" x14ac:dyDescent="0.15">
      <c r="A92" s="8"/>
      <c r="B92" s="127"/>
      <c r="C92" s="14"/>
      <c r="D92" s="10"/>
      <c r="E92" s="3"/>
      <c r="F92" s="3"/>
      <c r="G92" s="63"/>
      <c r="H92" s="3"/>
      <c r="I92" s="63"/>
      <c r="J92" s="3"/>
      <c r="K92" s="10"/>
      <c r="L92" s="44"/>
      <c r="M92" s="65"/>
      <c r="N92" s="65"/>
      <c r="O92" s="65"/>
      <c r="P92" s="46"/>
      <c r="Q92" s="3"/>
      <c r="R92" s="3"/>
      <c r="S92" s="3"/>
    </row>
    <row r="93" spans="1:19" x14ac:dyDescent="0.15">
      <c r="A93" s="8"/>
      <c r="B93" s="127"/>
      <c r="C93" s="14"/>
      <c r="D93" s="10"/>
      <c r="E93" s="3"/>
      <c r="F93" s="3"/>
      <c r="G93" s="63"/>
      <c r="H93" s="3"/>
      <c r="I93" s="63"/>
      <c r="J93" s="3"/>
      <c r="K93" s="10"/>
      <c r="L93" s="44"/>
      <c r="M93" s="65"/>
      <c r="N93" s="65"/>
      <c r="O93" s="65"/>
      <c r="P93" s="46"/>
      <c r="Q93" s="3"/>
      <c r="R93" s="3"/>
      <c r="S93" s="3"/>
    </row>
    <row r="94" spans="1:19" x14ac:dyDescent="0.15">
      <c r="A94" s="8"/>
      <c r="B94" s="127"/>
      <c r="C94" s="14"/>
      <c r="D94" s="10"/>
      <c r="E94" s="3"/>
      <c r="F94" s="3"/>
      <c r="G94" s="63"/>
      <c r="H94" s="3"/>
      <c r="I94" s="63"/>
      <c r="J94" s="3"/>
      <c r="K94" s="10"/>
      <c r="L94" s="44"/>
      <c r="M94" s="65"/>
      <c r="N94" s="65"/>
      <c r="O94" s="65"/>
      <c r="P94" s="46"/>
      <c r="Q94" s="3"/>
      <c r="R94" s="3"/>
      <c r="S94" s="3"/>
    </row>
    <row r="95" spans="1:19" x14ac:dyDescent="0.15">
      <c r="A95" s="8"/>
      <c r="B95" s="127"/>
      <c r="C95" s="14"/>
      <c r="D95" s="10"/>
      <c r="E95" s="3"/>
      <c r="F95" s="3"/>
      <c r="G95" s="63"/>
      <c r="H95" s="3"/>
      <c r="I95" s="63"/>
      <c r="J95" s="3"/>
      <c r="K95" s="10"/>
      <c r="L95" s="44"/>
      <c r="M95" s="65"/>
      <c r="N95" s="65"/>
      <c r="O95" s="65"/>
      <c r="P95" s="46"/>
      <c r="Q95" s="3"/>
      <c r="R95" s="3"/>
      <c r="S95" s="3"/>
    </row>
    <row r="96" spans="1:19" x14ac:dyDescent="0.15">
      <c r="A96" s="8"/>
      <c r="B96" s="127"/>
      <c r="C96" s="14"/>
      <c r="D96" s="10"/>
      <c r="E96" s="3"/>
      <c r="F96" s="3"/>
      <c r="G96" s="63"/>
      <c r="H96" s="3"/>
      <c r="I96" s="63"/>
      <c r="J96" s="3"/>
      <c r="K96" s="10"/>
      <c r="L96" s="44"/>
      <c r="M96" s="65"/>
      <c r="N96" s="65"/>
      <c r="O96" s="65"/>
      <c r="P96" s="46"/>
      <c r="Q96" s="3"/>
      <c r="R96" s="3"/>
      <c r="S96" s="3"/>
    </row>
    <row r="97" spans="1:19" x14ac:dyDescent="0.15">
      <c r="A97" s="8"/>
      <c r="B97" s="127"/>
      <c r="C97" s="14"/>
      <c r="D97" s="10"/>
      <c r="E97" s="3"/>
      <c r="F97" s="3"/>
      <c r="G97" s="63"/>
      <c r="H97" s="3"/>
      <c r="I97" s="63"/>
      <c r="J97" s="3"/>
      <c r="K97" s="10"/>
      <c r="L97" s="44"/>
      <c r="M97" s="65"/>
      <c r="N97" s="65"/>
      <c r="O97" s="65"/>
      <c r="P97" s="46"/>
      <c r="Q97" s="3"/>
      <c r="R97" s="3"/>
      <c r="S97" s="3"/>
    </row>
    <row r="98" spans="1:19" x14ac:dyDescent="0.15">
      <c r="A98" s="8"/>
      <c r="B98" s="127"/>
      <c r="C98" s="14"/>
      <c r="D98" s="10"/>
      <c r="E98" s="3"/>
      <c r="F98" s="3"/>
      <c r="G98" s="63"/>
      <c r="H98" s="3"/>
      <c r="I98" s="63"/>
      <c r="J98" s="3"/>
      <c r="K98" s="10"/>
      <c r="L98" s="44"/>
      <c r="M98" s="65"/>
      <c r="N98" s="65"/>
      <c r="O98" s="65"/>
      <c r="P98" s="46"/>
      <c r="Q98" s="3"/>
      <c r="R98" s="3"/>
      <c r="S98" s="3"/>
    </row>
    <row r="99" spans="1:19" x14ac:dyDescent="0.15">
      <c r="A99" s="8"/>
      <c r="B99" s="127"/>
      <c r="C99" s="14"/>
      <c r="D99" s="10"/>
      <c r="E99" s="3"/>
      <c r="F99" s="3"/>
      <c r="G99" s="63"/>
      <c r="H99" s="3"/>
      <c r="I99" s="63"/>
      <c r="J99" s="3"/>
      <c r="K99" s="10"/>
      <c r="L99" s="44"/>
      <c r="M99" s="65"/>
      <c r="N99" s="65"/>
      <c r="O99" s="65"/>
      <c r="P99" s="46"/>
      <c r="Q99" s="3"/>
      <c r="R99" s="3"/>
      <c r="S99" s="3"/>
    </row>
    <row r="100" spans="1:19" x14ac:dyDescent="0.15">
      <c r="A100" s="8"/>
      <c r="B100" s="127"/>
      <c r="C100" s="14"/>
      <c r="D100" s="10"/>
      <c r="E100" s="3"/>
      <c r="F100" s="3"/>
      <c r="G100" s="63"/>
      <c r="H100" s="3"/>
      <c r="I100" s="63"/>
      <c r="J100" s="3"/>
      <c r="K100" s="10"/>
      <c r="L100" s="44"/>
      <c r="M100" s="65"/>
      <c r="N100" s="65"/>
      <c r="O100" s="65"/>
      <c r="P100" s="46"/>
      <c r="Q100" s="3"/>
      <c r="R100" s="3"/>
      <c r="S100" s="3"/>
    </row>
    <row r="101" spans="1:19" x14ac:dyDescent="0.15">
      <c r="A101" s="8"/>
      <c r="B101" s="127"/>
      <c r="C101" s="14"/>
      <c r="D101" s="10"/>
      <c r="E101" s="3"/>
      <c r="F101" s="3"/>
      <c r="G101" s="63"/>
      <c r="H101" s="3"/>
      <c r="I101" s="63"/>
      <c r="J101" s="3"/>
      <c r="K101" s="10"/>
      <c r="L101" s="44"/>
      <c r="M101" s="65"/>
      <c r="N101" s="65"/>
      <c r="O101" s="65"/>
      <c r="P101" s="46"/>
      <c r="Q101" s="3"/>
      <c r="R101" s="3"/>
      <c r="S101" s="3"/>
    </row>
    <row r="102" spans="1:19" x14ac:dyDescent="0.15">
      <c r="A102" s="8"/>
      <c r="B102" s="127"/>
      <c r="C102" s="14"/>
      <c r="D102" s="10"/>
      <c r="E102" s="3"/>
      <c r="F102" s="3"/>
      <c r="G102" s="63"/>
      <c r="H102" s="3"/>
      <c r="I102" s="63"/>
      <c r="J102" s="3"/>
      <c r="K102" s="10"/>
      <c r="L102" s="44"/>
      <c r="M102" s="65"/>
      <c r="N102" s="65"/>
      <c r="O102" s="65"/>
      <c r="P102" s="46"/>
      <c r="Q102" s="3"/>
      <c r="R102" s="3"/>
      <c r="S102" s="3"/>
    </row>
    <row r="103" spans="1:19" x14ac:dyDescent="0.15">
      <c r="A103" s="8"/>
      <c r="B103" s="127"/>
      <c r="C103" s="14"/>
      <c r="D103" s="10"/>
      <c r="E103" s="3"/>
      <c r="F103" s="3"/>
      <c r="G103" s="63"/>
      <c r="H103" s="3"/>
      <c r="I103" s="63"/>
      <c r="J103" s="3"/>
      <c r="K103" s="10"/>
      <c r="L103" s="44"/>
      <c r="M103" s="65"/>
      <c r="N103" s="65"/>
      <c r="O103" s="65"/>
      <c r="P103" s="46"/>
      <c r="Q103" s="3"/>
      <c r="R103" s="3"/>
      <c r="S103" s="3"/>
    </row>
    <row r="104" spans="1:19" x14ac:dyDescent="0.15">
      <c r="A104" s="8"/>
      <c r="B104" s="127"/>
      <c r="C104" s="14"/>
      <c r="D104" s="10"/>
      <c r="E104" s="3"/>
      <c r="F104" s="3"/>
      <c r="G104" s="63"/>
      <c r="H104" s="3"/>
      <c r="I104" s="63"/>
      <c r="J104" s="3"/>
      <c r="K104" s="10"/>
      <c r="L104" s="44"/>
      <c r="M104" s="65"/>
      <c r="N104" s="65"/>
      <c r="O104" s="65"/>
      <c r="P104" s="46"/>
      <c r="Q104" s="3"/>
      <c r="R104" s="3"/>
      <c r="S104" s="3"/>
    </row>
    <row r="105" spans="1:19" x14ac:dyDescent="0.15">
      <c r="A105" s="8"/>
      <c r="B105" s="127"/>
      <c r="C105" s="14"/>
      <c r="D105" s="10"/>
      <c r="E105" s="3"/>
      <c r="F105" s="3"/>
      <c r="G105" s="63"/>
      <c r="H105" s="3"/>
      <c r="I105" s="63"/>
      <c r="J105" s="3"/>
      <c r="K105" s="10"/>
      <c r="L105" s="44"/>
      <c r="M105" s="65"/>
      <c r="N105" s="65"/>
      <c r="O105" s="65"/>
      <c r="P105" s="46"/>
      <c r="Q105" s="3"/>
      <c r="R105" s="3"/>
      <c r="S105" s="3"/>
    </row>
    <row r="106" spans="1:19" x14ac:dyDescent="0.15">
      <c r="A106" s="8"/>
      <c r="B106" s="127"/>
      <c r="C106" s="14"/>
      <c r="D106" s="10"/>
      <c r="E106" s="3"/>
      <c r="F106" s="3"/>
      <c r="G106" s="63"/>
      <c r="H106" s="3"/>
      <c r="I106" s="63"/>
      <c r="J106" s="3"/>
      <c r="K106" s="10"/>
      <c r="L106" s="44"/>
      <c r="M106" s="65"/>
      <c r="N106" s="65"/>
      <c r="O106" s="65"/>
      <c r="P106" s="46"/>
      <c r="Q106" s="3"/>
      <c r="R106" s="3"/>
      <c r="S106" s="3"/>
    </row>
    <row r="107" spans="1:19" x14ac:dyDescent="0.15">
      <c r="A107" s="8"/>
      <c r="B107" s="127"/>
      <c r="C107" s="14"/>
      <c r="D107" s="10"/>
      <c r="E107" s="3"/>
      <c r="F107" s="3"/>
      <c r="G107" s="63"/>
      <c r="H107" s="3"/>
      <c r="I107" s="63"/>
      <c r="J107" s="3"/>
      <c r="K107" s="10"/>
      <c r="L107" s="44"/>
      <c r="M107" s="65"/>
      <c r="N107" s="65"/>
      <c r="O107" s="65"/>
      <c r="P107" s="46"/>
      <c r="Q107" s="3"/>
      <c r="R107" s="3"/>
      <c r="S107" s="3"/>
    </row>
    <row r="108" spans="1:19" x14ac:dyDescent="0.15">
      <c r="A108" s="8"/>
      <c r="B108" s="127"/>
      <c r="C108" s="14"/>
      <c r="D108" s="10"/>
      <c r="E108" s="3"/>
      <c r="F108" s="3"/>
      <c r="G108" s="63"/>
      <c r="H108" s="3"/>
      <c r="I108" s="63"/>
      <c r="J108" s="3"/>
      <c r="K108" s="10"/>
      <c r="L108" s="44"/>
      <c r="M108" s="65"/>
      <c r="N108" s="65"/>
      <c r="O108" s="65"/>
      <c r="P108" s="46"/>
      <c r="Q108" s="3"/>
      <c r="R108" s="3"/>
      <c r="S108" s="3"/>
    </row>
    <row r="109" spans="1:19" x14ac:dyDescent="0.15">
      <c r="A109" s="8"/>
      <c r="B109" s="127"/>
      <c r="C109" s="14"/>
      <c r="D109" s="10"/>
      <c r="E109" s="3"/>
      <c r="F109" s="3"/>
      <c r="G109" s="63"/>
      <c r="H109" s="3"/>
      <c r="I109" s="63"/>
      <c r="J109" s="3"/>
      <c r="K109" s="10"/>
      <c r="L109" s="44"/>
      <c r="M109" s="65"/>
      <c r="N109" s="65"/>
      <c r="O109" s="65"/>
      <c r="P109" s="46"/>
      <c r="Q109" s="3"/>
      <c r="R109" s="3"/>
      <c r="S109" s="3"/>
    </row>
    <row r="110" spans="1:19" x14ac:dyDescent="0.15">
      <c r="A110" s="8"/>
      <c r="B110" s="127"/>
      <c r="C110" s="14"/>
      <c r="D110" s="10"/>
      <c r="E110" s="3"/>
      <c r="F110" s="3"/>
      <c r="G110" s="63"/>
      <c r="H110" s="3"/>
      <c r="I110" s="63"/>
      <c r="J110" s="3"/>
      <c r="K110" s="10"/>
      <c r="L110" s="44"/>
      <c r="M110" s="65"/>
      <c r="N110" s="65"/>
      <c r="O110" s="65"/>
      <c r="P110" s="46"/>
      <c r="Q110" s="3"/>
      <c r="R110" s="3"/>
      <c r="S110" s="3"/>
    </row>
    <row r="111" spans="1:19" x14ac:dyDescent="0.15">
      <c r="A111" s="8"/>
      <c r="B111" s="127"/>
      <c r="C111" s="14"/>
      <c r="D111" s="10"/>
      <c r="E111" s="3"/>
      <c r="F111" s="3"/>
      <c r="G111" s="63"/>
      <c r="H111" s="3"/>
      <c r="I111" s="63"/>
      <c r="J111" s="3"/>
      <c r="K111" s="10"/>
      <c r="L111" s="44"/>
      <c r="M111" s="65"/>
      <c r="N111" s="65"/>
      <c r="O111" s="65"/>
      <c r="P111" s="46"/>
      <c r="Q111" s="3"/>
      <c r="R111" s="3"/>
      <c r="S111" s="3"/>
    </row>
    <row r="112" spans="1:19" x14ac:dyDescent="0.15">
      <c r="A112" s="8"/>
      <c r="B112" s="127"/>
      <c r="C112" s="14"/>
      <c r="D112" s="10"/>
      <c r="E112" s="3"/>
      <c r="F112" s="3"/>
      <c r="G112" s="63"/>
      <c r="H112" s="3"/>
      <c r="I112" s="63"/>
      <c r="J112" s="3"/>
      <c r="K112" s="10"/>
      <c r="L112" s="44"/>
      <c r="M112" s="65"/>
      <c r="N112" s="65"/>
      <c r="O112" s="65"/>
      <c r="P112" s="46"/>
      <c r="Q112" s="3"/>
      <c r="R112" s="3"/>
      <c r="S112" s="3"/>
    </row>
    <row r="113" spans="1:19" x14ac:dyDescent="0.15">
      <c r="A113" s="8"/>
      <c r="B113" s="127"/>
      <c r="C113" s="14"/>
      <c r="D113" s="10"/>
      <c r="E113" s="3"/>
      <c r="F113" s="3"/>
      <c r="G113" s="63"/>
      <c r="H113" s="3"/>
      <c r="I113" s="63"/>
      <c r="J113" s="3"/>
      <c r="K113" s="10"/>
      <c r="L113" s="44"/>
      <c r="M113" s="65"/>
      <c r="N113" s="65"/>
      <c r="O113" s="65"/>
      <c r="P113" s="46"/>
      <c r="Q113" s="3"/>
      <c r="R113" s="3"/>
      <c r="S113" s="3"/>
    </row>
    <row r="114" spans="1:19" x14ac:dyDescent="0.15">
      <c r="A114" s="8"/>
      <c r="B114" s="127"/>
      <c r="C114" s="14"/>
      <c r="D114" s="10"/>
      <c r="E114" s="3"/>
      <c r="F114" s="3"/>
      <c r="G114" s="63"/>
      <c r="H114" s="3"/>
      <c r="I114" s="63"/>
      <c r="J114" s="3"/>
      <c r="K114" s="10"/>
      <c r="L114" s="44"/>
      <c r="M114" s="65"/>
      <c r="N114" s="65"/>
      <c r="O114" s="65"/>
      <c r="P114" s="46"/>
      <c r="Q114" s="3"/>
      <c r="R114" s="3"/>
      <c r="S114" s="3"/>
    </row>
    <row r="115" spans="1:19" x14ac:dyDescent="0.15">
      <c r="A115" s="8"/>
      <c r="B115" s="127"/>
      <c r="C115" s="14"/>
      <c r="D115" s="10"/>
      <c r="E115" s="3"/>
      <c r="F115" s="3"/>
      <c r="G115" s="63"/>
      <c r="H115" s="3"/>
      <c r="I115" s="63"/>
      <c r="J115" s="3"/>
      <c r="K115" s="10"/>
      <c r="L115" s="44"/>
      <c r="M115" s="65"/>
      <c r="N115" s="65"/>
      <c r="O115" s="65"/>
      <c r="P115" s="46"/>
      <c r="Q115" s="3"/>
      <c r="R115" s="3"/>
      <c r="S115" s="3"/>
    </row>
    <row r="116" spans="1:19" x14ac:dyDescent="0.15">
      <c r="A116" s="8"/>
      <c r="B116" s="127"/>
      <c r="C116" s="14"/>
      <c r="D116" s="10"/>
      <c r="E116" s="3"/>
      <c r="F116" s="3"/>
      <c r="G116" s="63"/>
      <c r="H116" s="3"/>
      <c r="I116" s="63"/>
      <c r="J116" s="3"/>
      <c r="K116" s="10"/>
      <c r="L116" s="44"/>
      <c r="M116" s="65"/>
      <c r="N116" s="65"/>
      <c r="O116" s="65"/>
      <c r="P116" s="46"/>
      <c r="Q116" s="3"/>
      <c r="R116" s="3"/>
      <c r="S116" s="3"/>
    </row>
    <row r="117" spans="1:19" x14ac:dyDescent="0.15">
      <c r="A117" s="8"/>
      <c r="B117" s="127"/>
      <c r="C117" s="14"/>
      <c r="D117" s="10"/>
      <c r="E117" s="3"/>
      <c r="F117" s="3"/>
      <c r="G117" s="63"/>
      <c r="H117" s="3"/>
      <c r="I117" s="63"/>
      <c r="J117" s="3"/>
      <c r="K117" s="10"/>
      <c r="L117" s="44"/>
      <c r="M117" s="65"/>
      <c r="N117" s="65"/>
      <c r="O117" s="65"/>
      <c r="P117" s="46"/>
      <c r="Q117" s="3"/>
      <c r="R117" s="3"/>
      <c r="S117" s="3"/>
    </row>
    <row r="118" spans="1:19" x14ac:dyDescent="0.15">
      <c r="A118" s="8"/>
      <c r="B118" s="127"/>
      <c r="C118" s="14"/>
      <c r="D118" s="10"/>
      <c r="E118" s="3"/>
      <c r="F118" s="3"/>
      <c r="G118" s="63"/>
      <c r="H118" s="3"/>
      <c r="I118" s="63"/>
      <c r="J118" s="3"/>
      <c r="K118" s="10"/>
      <c r="L118" s="44"/>
      <c r="M118" s="65"/>
      <c r="N118" s="65"/>
      <c r="O118" s="65"/>
      <c r="P118" s="46"/>
      <c r="Q118" s="3"/>
      <c r="R118" s="3"/>
      <c r="S118" s="3"/>
    </row>
    <row r="119" spans="1:19" x14ac:dyDescent="0.15">
      <c r="A119" s="8"/>
      <c r="B119" s="127"/>
      <c r="C119" s="14"/>
      <c r="D119" s="10"/>
      <c r="E119" s="3"/>
      <c r="F119" s="3"/>
      <c r="G119" s="63"/>
      <c r="H119" s="3"/>
      <c r="I119" s="63"/>
      <c r="J119" s="3"/>
      <c r="K119" s="10"/>
      <c r="L119" s="44"/>
      <c r="M119" s="65"/>
      <c r="N119" s="65"/>
      <c r="O119" s="65"/>
      <c r="P119" s="46"/>
      <c r="Q119" s="3"/>
      <c r="R119" s="3"/>
      <c r="S119" s="3"/>
    </row>
    <row r="120" spans="1:19" x14ac:dyDescent="0.15">
      <c r="A120" s="8"/>
      <c r="B120" s="127"/>
      <c r="C120" s="14"/>
      <c r="D120" s="10"/>
      <c r="E120" s="3"/>
      <c r="F120" s="3"/>
      <c r="G120" s="63"/>
      <c r="H120" s="3"/>
      <c r="I120" s="63"/>
      <c r="J120" s="3"/>
      <c r="K120" s="10"/>
      <c r="L120" s="44"/>
      <c r="M120" s="65"/>
      <c r="N120" s="65"/>
      <c r="O120" s="65"/>
      <c r="P120" s="46"/>
      <c r="Q120" s="3"/>
      <c r="R120" s="3"/>
      <c r="S120" s="3"/>
    </row>
    <row r="121" spans="1:19" x14ac:dyDescent="0.15">
      <c r="A121" s="8"/>
      <c r="B121" s="127"/>
      <c r="C121" s="14"/>
      <c r="D121" s="10"/>
      <c r="E121" s="3"/>
      <c r="F121" s="3"/>
      <c r="G121" s="63"/>
      <c r="H121" s="3"/>
      <c r="I121" s="63"/>
      <c r="J121" s="3"/>
      <c r="K121" s="10"/>
      <c r="L121" s="44"/>
      <c r="M121" s="65"/>
      <c r="N121" s="65"/>
      <c r="O121" s="65"/>
      <c r="P121" s="46"/>
      <c r="Q121" s="3"/>
      <c r="R121" s="3"/>
      <c r="S121" s="3"/>
    </row>
    <row r="122" spans="1:19" x14ac:dyDescent="0.15">
      <c r="A122" s="9"/>
      <c r="B122" s="128"/>
      <c r="C122" s="15"/>
      <c r="D122" s="11"/>
      <c r="E122" s="3"/>
      <c r="F122" s="3"/>
      <c r="G122" s="63"/>
      <c r="H122" s="3"/>
      <c r="I122" s="63"/>
      <c r="J122" s="3"/>
      <c r="K122" s="10"/>
      <c r="L122" s="44"/>
      <c r="M122" s="65"/>
      <c r="N122" s="65"/>
      <c r="O122" s="65"/>
      <c r="P122" s="46"/>
      <c r="Q122" s="3"/>
      <c r="R122" s="3"/>
      <c r="S122" s="3"/>
    </row>
    <row r="123" spans="1:19" x14ac:dyDescent="0.15">
      <c r="E123" s="3"/>
      <c r="F123" s="3"/>
      <c r="G123" s="63"/>
      <c r="H123" s="3"/>
      <c r="I123" s="63"/>
      <c r="J123" s="3"/>
      <c r="K123" s="10"/>
      <c r="L123" s="44"/>
      <c r="M123" s="65"/>
      <c r="N123" s="65"/>
      <c r="O123" s="65"/>
      <c r="P123" s="46"/>
      <c r="Q123" s="3"/>
      <c r="R123" s="3"/>
      <c r="S123" s="3"/>
    </row>
    <row r="124" spans="1:19" x14ac:dyDescent="0.15">
      <c r="E124" s="3"/>
      <c r="F124" s="3"/>
      <c r="G124" s="63"/>
      <c r="H124" s="3"/>
      <c r="I124" s="63"/>
      <c r="J124" s="3"/>
      <c r="K124" s="10"/>
      <c r="L124" s="44"/>
      <c r="M124" s="65"/>
      <c r="N124" s="65"/>
      <c r="O124" s="65"/>
      <c r="P124" s="46"/>
      <c r="Q124" s="3"/>
      <c r="R124" s="3"/>
      <c r="S124" s="3"/>
    </row>
    <row r="125" spans="1:19" x14ac:dyDescent="0.15">
      <c r="E125" s="4"/>
      <c r="F125" s="4"/>
      <c r="G125" s="4"/>
      <c r="H125" s="4"/>
      <c r="I125" s="4"/>
      <c r="J125" s="4"/>
      <c r="K125" s="11"/>
      <c r="L125" s="45"/>
      <c r="M125" s="65"/>
      <c r="N125" s="65"/>
      <c r="O125" s="65"/>
      <c r="P125" s="46"/>
      <c r="Q125" s="4"/>
      <c r="R125" s="4"/>
      <c r="S125" s="4"/>
    </row>
    <row r="126" spans="1:19" x14ac:dyDescent="0.15">
      <c r="P126" s="37"/>
    </row>
    <row r="127" spans="1:19" x14ac:dyDescent="0.15">
      <c r="P127" s="37"/>
    </row>
    <row r="128" spans="1:19" x14ac:dyDescent="0.15">
      <c r="P128" s="37"/>
    </row>
    <row r="129" spans="16:16" x14ac:dyDescent="0.15">
      <c r="P129" s="37"/>
    </row>
    <row r="130" spans="16:16" x14ac:dyDescent="0.15">
      <c r="P130" s="37"/>
    </row>
    <row r="131" spans="16:16" x14ac:dyDescent="0.15">
      <c r="P131" s="37"/>
    </row>
    <row r="132" spans="16:16" x14ac:dyDescent="0.15">
      <c r="P132" s="37"/>
    </row>
    <row r="133" spans="16:16" x14ac:dyDescent="0.15">
      <c r="P133" s="38"/>
    </row>
    <row r="134" spans="16:16" x14ac:dyDescent="0.15">
      <c r="P134" s="38"/>
    </row>
    <row r="135" spans="16:16" x14ac:dyDescent="0.15">
      <c r="P135" s="38"/>
    </row>
    <row r="136" spans="16:16" x14ac:dyDescent="0.15">
      <c r="P136" s="38"/>
    </row>
    <row r="137" spans="16:16" x14ac:dyDescent="0.15">
      <c r="P137" s="38"/>
    </row>
    <row r="138" spans="16:16" x14ac:dyDescent="0.15">
      <c r="P138" s="38"/>
    </row>
    <row r="139" spans="16:16" x14ac:dyDescent="0.15">
      <c r="P139" s="38"/>
    </row>
    <row r="140" spans="16:16" x14ac:dyDescent="0.15">
      <c r="P140" s="38"/>
    </row>
    <row r="141" spans="16:16" x14ac:dyDescent="0.15">
      <c r="P141" s="38"/>
    </row>
    <row r="142" spans="16:16" x14ac:dyDescent="0.15">
      <c r="P142" s="38"/>
    </row>
    <row r="143" spans="16:16" x14ac:dyDescent="0.15">
      <c r="P143" s="38"/>
    </row>
    <row r="144" spans="16:16" x14ac:dyDescent="0.15">
      <c r="P144" s="38"/>
    </row>
    <row r="145" spans="16:16" x14ac:dyDescent="0.15">
      <c r="P145" s="38"/>
    </row>
    <row r="146" spans="16:16" x14ac:dyDescent="0.15">
      <c r="P146" s="38"/>
    </row>
    <row r="147" spans="16:16" x14ac:dyDescent="0.15">
      <c r="P147" s="38"/>
    </row>
    <row r="148" spans="16:16" x14ac:dyDescent="0.15">
      <c r="P148" s="38"/>
    </row>
    <row r="149" spans="16:16" x14ac:dyDescent="0.15">
      <c r="P149" s="39"/>
    </row>
  </sheetData>
  <autoFilter ref="A3:R66" xr:uid="{00000000-0009-0000-0000-000003000000}">
    <sortState xmlns:xlrd2="http://schemas.microsoft.com/office/spreadsheetml/2017/richdata2" ref="A4:R66">
      <sortCondition descending="1" ref="A3:A66"/>
    </sortState>
  </autoFilter>
  <sortState xmlns:xlrd2="http://schemas.microsoft.com/office/spreadsheetml/2017/richdata2" ref="A4:S15">
    <sortCondition descending="1" ref="A4:A15"/>
  </sortState>
  <mergeCells count="5">
    <mergeCell ref="A2:D2"/>
    <mergeCell ref="L2:O2"/>
    <mergeCell ref="Q2:S2"/>
    <mergeCell ref="F2:G2"/>
    <mergeCell ref="H2:I2"/>
  </mergeCells>
  <pageMargins left="0.31496062992125984" right="0.31496062992125984" top="0.35433070866141736" bottom="0.35433070866141736" header="0.31496062992125984" footer="0.31496062992125984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91"/>
  <sheetViews>
    <sheetView tabSelected="1" zoomScaleNormal="100" workbookViewId="0">
      <pane ySplit="3" topLeftCell="A7" activePane="bottomLeft" state="frozen"/>
      <selection pane="bottomLeft" activeCell="E11" sqref="E11"/>
    </sheetView>
  </sheetViews>
  <sheetFormatPr defaultColWidth="9.140625" defaultRowHeight="11.25" x14ac:dyDescent="0.15"/>
  <cols>
    <col min="1" max="2" width="8.140625" style="1" customWidth="1"/>
    <col min="3" max="3" width="16" style="12" customWidth="1"/>
    <col min="4" max="5" width="15.42578125" style="1" customWidth="1"/>
    <col min="6" max="6" width="12.42578125" style="1" customWidth="1"/>
    <col min="7" max="7" width="12" style="1" customWidth="1"/>
    <col min="8" max="8" width="9.7109375" style="1" customWidth="1"/>
    <col min="9" max="9" width="12.7109375" style="1" customWidth="1"/>
    <col min="10" max="10" width="11.28515625" style="1" customWidth="1"/>
    <col min="11" max="11" width="9.42578125" style="1" customWidth="1"/>
    <col min="12" max="12" width="10.7109375" style="1" customWidth="1"/>
    <col min="13" max="13" width="9.7109375" style="1" customWidth="1"/>
    <col min="14" max="14" width="9.140625" style="1" customWidth="1"/>
    <col min="15" max="15" width="8.7109375" style="1" customWidth="1"/>
    <col min="16" max="16" width="8.140625" style="1" customWidth="1"/>
    <col min="17" max="16384" width="9.140625" style="1"/>
  </cols>
  <sheetData>
    <row r="1" spans="1:31" x14ac:dyDescent="0.15">
      <c r="C1" s="5"/>
      <c r="D1" s="5"/>
      <c r="E1" s="5"/>
      <c r="F1" s="5"/>
    </row>
    <row r="2" spans="1:31" ht="53.65" customHeight="1" x14ac:dyDescent="0.15">
      <c r="A2" s="165" t="s">
        <v>26</v>
      </c>
      <c r="B2" s="165"/>
      <c r="C2" s="166"/>
      <c r="D2" s="166"/>
      <c r="E2" s="105" t="s">
        <v>368</v>
      </c>
      <c r="F2" s="106" t="s">
        <v>326</v>
      </c>
      <c r="G2" s="107"/>
      <c r="H2" s="160" t="s">
        <v>324</v>
      </c>
      <c r="I2" s="161"/>
      <c r="J2" s="108" t="s">
        <v>328</v>
      </c>
      <c r="K2" s="109" t="s">
        <v>23</v>
      </c>
      <c r="L2" s="160" t="s">
        <v>358</v>
      </c>
      <c r="M2" s="162"/>
      <c r="N2" s="162"/>
      <c r="O2" s="161"/>
      <c r="P2" s="110" t="s">
        <v>212</v>
      </c>
      <c r="Q2" s="163" t="s">
        <v>24</v>
      </c>
      <c r="R2" s="164"/>
      <c r="S2" s="164"/>
      <c r="T2" s="167"/>
      <c r="U2" s="168"/>
      <c r="V2" s="99"/>
      <c r="W2" s="100"/>
      <c r="X2" s="167"/>
      <c r="Y2" s="169"/>
      <c r="Z2" s="169"/>
      <c r="AA2" s="168"/>
      <c r="AB2" s="101"/>
      <c r="AC2" s="158"/>
      <c r="AD2" s="159"/>
      <c r="AE2" s="159"/>
    </row>
    <row r="3" spans="1:31" s="2" customFormat="1" ht="72" customHeight="1" x14ac:dyDescent="0.15">
      <c r="A3" s="111" t="s">
        <v>458</v>
      </c>
      <c r="B3" s="111" t="s">
        <v>0</v>
      </c>
      <c r="C3" s="111" t="s">
        <v>1</v>
      </c>
      <c r="D3" s="111" t="s">
        <v>3</v>
      </c>
      <c r="E3" s="112" t="s">
        <v>369</v>
      </c>
      <c r="F3" s="112" t="s">
        <v>425</v>
      </c>
      <c r="G3" s="112" t="s">
        <v>470</v>
      </c>
      <c r="H3" s="112" t="s">
        <v>325</v>
      </c>
      <c r="I3" s="112" t="s">
        <v>372</v>
      </c>
      <c r="J3" s="113" t="s">
        <v>367</v>
      </c>
      <c r="K3" s="112" t="s">
        <v>363</v>
      </c>
      <c r="L3" s="114" t="s">
        <v>361</v>
      </c>
      <c r="M3" s="114" t="s">
        <v>360</v>
      </c>
      <c r="N3" s="114" t="s">
        <v>423</v>
      </c>
      <c r="O3" s="114" t="s">
        <v>422</v>
      </c>
      <c r="P3" s="114" t="s">
        <v>363</v>
      </c>
      <c r="Q3" s="112" t="s">
        <v>371</v>
      </c>
      <c r="R3" s="112" t="s">
        <v>370</v>
      </c>
      <c r="S3" s="112" t="s">
        <v>25</v>
      </c>
      <c r="T3" s="102"/>
      <c r="U3" s="102"/>
      <c r="V3" s="103"/>
      <c r="W3" s="102"/>
      <c r="X3" s="104"/>
      <c r="Y3" s="104"/>
      <c r="Z3" s="104"/>
      <c r="AA3" s="104"/>
      <c r="AB3" s="104"/>
      <c r="AC3" s="102"/>
      <c r="AD3" s="102"/>
      <c r="AE3" s="102"/>
    </row>
    <row r="4" spans="1:31" ht="15" customHeight="1" x14ac:dyDescent="0.15">
      <c r="A4" s="7">
        <f t="shared" ref="A4:A16" si="0">SUM(E4:S4)</f>
        <v>120</v>
      </c>
      <c r="B4" s="24">
        <v>1</v>
      </c>
      <c r="C4" s="25" t="s">
        <v>415</v>
      </c>
      <c r="D4" s="25" t="s">
        <v>9</v>
      </c>
      <c r="E4" s="85"/>
      <c r="F4" s="85"/>
      <c r="G4" s="25">
        <f>20+40</f>
        <v>60</v>
      </c>
      <c r="H4" s="25"/>
      <c r="I4" s="67"/>
      <c r="J4" s="25">
        <v>60</v>
      </c>
      <c r="K4" s="25"/>
      <c r="L4" s="25"/>
      <c r="M4" s="25"/>
      <c r="N4" s="25"/>
      <c r="O4" s="25"/>
      <c r="P4" s="25"/>
      <c r="Q4" s="28"/>
      <c r="R4" s="28"/>
      <c r="S4" s="28"/>
    </row>
    <row r="5" spans="1:31" ht="15" customHeight="1" x14ac:dyDescent="0.15">
      <c r="A5" s="7">
        <f t="shared" si="0"/>
        <v>70</v>
      </c>
      <c r="B5" s="24">
        <v>2</v>
      </c>
      <c r="C5" s="25" t="s">
        <v>424</v>
      </c>
      <c r="D5" s="25" t="s">
        <v>7</v>
      </c>
      <c r="E5" s="85"/>
      <c r="F5" s="85"/>
      <c r="G5" s="25">
        <v>40</v>
      </c>
      <c r="H5" s="25"/>
      <c r="I5" s="67"/>
      <c r="J5" s="25">
        <v>30</v>
      </c>
      <c r="K5" s="25"/>
      <c r="L5" s="25"/>
      <c r="M5" s="25"/>
      <c r="N5" s="25"/>
      <c r="O5" s="25"/>
      <c r="P5" s="25"/>
      <c r="Q5" s="25"/>
      <c r="R5" s="25"/>
      <c r="S5" s="25"/>
    </row>
    <row r="6" spans="1:31" ht="15" customHeight="1" x14ac:dyDescent="0.15">
      <c r="A6" s="7">
        <f t="shared" si="0"/>
        <v>45</v>
      </c>
      <c r="B6" s="24" t="s">
        <v>472</v>
      </c>
      <c r="C6" s="28" t="s">
        <v>290</v>
      </c>
      <c r="D6" s="28" t="s">
        <v>6</v>
      </c>
      <c r="E6" s="86"/>
      <c r="F6" s="86"/>
      <c r="G6" s="28">
        <v>45</v>
      </c>
      <c r="H6" s="28"/>
      <c r="I6" s="52"/>
      <c r="J6" s="28"/>
      <c r="K6" s="28"/>
      <c r="L6" s="28"/>
      <c r="M6" s="27"/>
      <c r="N6" s="28"/>
      <c r="O6" s="27"/>
      <c r="P6" s="27"/>
      <c r="Q6" s="28"/>
      <c r="R6" s="28"/>
      <c r="S6" s="28"/>
    </row>
    <row r="7" spans="1:31" ht="15" customHeight="1" x14ac:dyDescent="0.15">
      <c r="A7" s="7">
        <f t="shared" si="0"/>
        <v>45</v>
      </c>
      <c r="B7" s="24" t="s">
        <v>472</v>
      </c>
      <c r="C7" s="25" t="s">
        <v>417</v>
      </c>
      <c r="D7" s="25" t="s">
        <v>4</v>
      </c>
      <c r="E7" s="85"/>
      <c r="F7" s="85">
        <v>20</v>
      </c>
      <c r="G7" s="25">
        <v>10</v>
      </c>
      <c r="H7" s="27"/>
      <c r="I7" s="67">
        <v>15</v>
      </c>
      <c r="J7" s="25"/>
      <c r="K7" s="25"/>
      <c r="L7" s="25"/>
      <c r="M7" s="25"/>
      <c r="N7" s="25"/>
      <c r="O7" s="25"/>
      <c r="P7" s="25"/>
      <c r="Q7" s="25"/>
      <c r="R7" s="25"/>
      <c r="S7" s="25"/>
    </row>
    <row r="8" spans="1:31" ht="15" customHeight="1" x14ac:dyDescent="0.15">
      <c r="A8" s="7">
        <f t="shared" si="0"/>
        <v>45</v>
      </c>
      <c r="B8" s="24" t="s">
        <v>472</v>
      </c>
      <c r="C8" s="25" t="s">
        <v>302</v>
      </c>
      <c r="D8" s="25" t="s">
        <v>48</v>
      </c>
      <c r="E8" s="85"/>
      <c r="F8" s="85">
        <v>45</v>
      </c>
      <c r="G8" s="25"/>
      <c r="H8" s="25"/>
      <c r="I8" s="67"/>
      <c r="J8" s="25"/>
      <c r="K8" s="25"/>
      <c r="L8" s="25"/>
      <c r="M8" s="25"/>
      <c r="N8" s="25"/>
      <c r="O8" s="25"/>
      <c r="P8" s="25"/>
      <c r="Q8" s="25"/>
      <c r="R8" s="25"/>
      <c r="S8" s="25"/>
    </row>
    <row r="9" spans="1:31" ht="15" customHeight="1" x14ac:dyDescent="0.15">
      <c r="A9" s="7">
        <f t="shared" si="0"/>
        <v>40</v>
      </c>
      <c r="B9" s="24">
        <v>6</v>
      </c>
      <c r="C9" s="28" t="s">
        <v>68</v>
      </c>
      <c r="D9" s="28" t="s">
        <v>5</v>
      </c>
      <c r="E9" s="86"/>
      <c r="F9" s="86"/>
      <c r="G9" s="28">
        <v>40</v>
      </c>
      <c r="H9" s="28"/>
      <c r="I9" s="52"/>
      <c r="J9" s="28"/>
      <c r="K9" s="28"/>
      <c r="L9" s="28"/>
      <c r="M9" s="28"/>
      <c r="N9" s="28"/>
      <c r="O9" s="28"/>
      <c r="P9" s="28"/>
      <c r="Q9" s="25"/>
      <c r="R9" s="25"/>
      <c r="S9" s="25"/>
    </row>
    <row r="10" spans="1:31" ht="15" customHeight="1" x14ac:dyDescent="0.15">
      <c r="A10" s="7">
        <f t="shared" si="0"/>
        <v>30</v>
      </c>
      <c r="B10" s="24">
        <v>7</v>
      </c>
      <c r="C10" s="28" t="s">
        <v>460</v>
      </c>
      <c r="D10" s="28" t="s">
        <v>169</v>
      </c>
      <c r="E10" s="86"/>
      <c r="F10" s="86"/>
      <c r="G10" s="28"/>
      <c r="I10" s="28">
        <v>30</v>
      </c>
      <c r="J10" s="28"/>
      <c r="K10" s="28"/>
      <c r="L10" s="28"/>
      <c r="M10" s="27"/>
      <c r="N10" s="28"/>
      <c r="O10" s="27"/>
      <c r="P10" s="27"/>
      <c r="Q10" s="25"/>
      <c r="R10" s="25"/>
      <c r="S10" s="25"/>
    </row>
    <row r="11" spans="1:31" ht="15" customHeight="1" x14ac:dyDescent="0.15">
      <c r="A11" s="7">
        <f t="shared" si="0"/>
        <v>30</v>
      </c>
      <c r="B11" s="24">
        <v>8</v>
      </c>
      <c r="C11" s="28" t="s">
        <v>462</v>
      </c>
      <c r="D11" s="28" t="s">
        <v>463</v>
      </c>
      <c r="E11" s="86"/>
      <c r="F11" s="86"/>
      <c r="G11" s="28"/>
      <c r="H11" s="27"/>
      <c r="I11" s="52">
        <v>10</v>
      </c>
      <c r="J11" s="28"/>
      <c r="K11" s="28"/>
      <c r="L11" s="28"/>
      <c r="M11" s="28"/>
      <c r="N11" s="28"/>
      <c r="O11" s="28"/>
      <c r="P11" s="28"/>
      <c r="Q11" s="25"/>
      <c r="R11" s="25"/>
      <c r="S11" s="25">
        <v>20</v>
      </c>
    </row>
    <row r="12" spans="1:31" ht="15" customHeight="1" x14ac:dyDescent="0.15">
      <c r="A12" s="7">
        <f t="shared" si="0"/>
        <v>10</v>
      </c>
      <c r="B12" s="24" t="s">
        <v>474</v>
      </c>
      <c r="C12" s="25" t="s">
        <v>427</v>
      </c>
      <c r="D12" s="25" t="s">
        <v>59</v>
      </c>
      <c r="E12" s="85"/>
      <c r="F12" s="85"/>
      <c r="G12" s="25">
        <v>10</v>
      </c>
      <c r="H12" s="25"/>
      <c r="I12" s="67"/>
      <c r="J12" s="25"/>
      <c r="K12" s="25"/>
      <c r="L12" s="25"/>
      <c r="M12" s="25"/>
      <c r="N12" s="25"/>
      <c r="O12" s="25"/>
      <c r="P12" s="25"/>
      <c r="Q12" s="28"/>
      <c r="R12" s="28"/>
      <c r="S12" s="28"/>
    </row>
    <row r="13" spans="1:31" ht="15" customHeight="1" x14ac:dyDescent="0.15">
      <c r="A13" s="7">
        <f t="shared" si="0"/>
        <v>10</v>
      </c>
      <c r="B13" s="24" t="s">
        <v>474</v>
      </c>
      <c r="C13" s="25" t="s">
        <v>414</v>
      </c>
      <c r="D13" s="25" t="s">
        <v>59</v>
      </c>
      <c r="E13" s="85"/>
      <c r="F13" s="85"/>
      <c r="G13" s="25">
        <v>10</v>
      </c>
      <c r="H13" s="25"/>
      <c r="I13" s="67"/>
      <c r="J13" s="25"/>
      <c r="K13" s="25"/>
      <c r="L13" s="25"/>
      <c r="M13" s="25"/>
      <c r="N13" s="25"/>
      <c r="O13" s="25"/>
      <c r="P13" s="25"/>
      <c r="Q13" s="25"/>
      <c r="R13" s="25"/>
      <c r="S13" s="25"/>
    </row>
    <row r="14" spans="1:31" ht="15" customHeight="1" x14ac:dyDescent="0.15">
      <c r="A14" s="7">
        <f t="shared" si="0"/>
        <v>10</v>
      </c>
      <c r="B14" s="24" t="s">
        <v>474</v>
      </c>
      <c r="C14" s="28" t="s">
        <v>418</v>
      </c>
      <c r="D14" s="28" t="s">
        <v>5</v>
      </c>
      <c r="E14" s="86"/>
      <c r="F14" s="86"/>
      <c r="G14" s="28">
        <v>10</v>
      </c>
      <c r="H14" s="28"/>
      <c r="I14" s="52"/>
      <c r="J14" s="28"/>
      <c r="K14" s="28"/>
      <c r="L14" s="28"/>
      <c r="M14" s="28"/>
      <c r="N14" s="28"/>
      <c r="O14" s="28"/>
      <c r="P14" s="28"/>
      <c r="Q14" s="27"/>
      <c r="R14" s="27"/>
      <c r="S14" s="27"/>
    </row>
    <row r="15" spans="1:31" ht="15" customHeight="1" x14ac:dyDescent="0.15">
      <c r="A15" s="7">
        <f t="shared" si="0"/>
        <v>10</v>
      </c>
      <c r="B15" s="24" t="s">
        <v>474</v>
      </c>
      <c r="C15" s="25" t="s">
        <v>426</v>
      </c>
      <c r="D15" s="25" t="s">
        <v>58</v>
      </c>
      <c r="E15" s="85"/>
      <c r="F15" s="85"/>
      <c r="G15" s="25">
        <v>10</v>
      </c>
      <c r="H15" s="25"/>
      <c r="I15" s="67"/>
      <c r="J15" s="25"/>
      <c r="K15" s="25"/>
      <c r="L15" s="25"/>
      <c r="M15" s="25"/>
      <c r="N15" s="25"/>
      <c r="O15" s="25"/>
      <c r="P15" s="25"/>
      <c r="Q15" s="25"/>
      <c r="R15" s="25"/>
      <c r="S15" s="25"/>
    </row>
    <row r="16" spans="1:31" ht="15" customHeight="1" x14ac:dyDescent="0.15">
      <c r="A16" s="7">
        <f t="shared" si="0"/>
        <v>10</v>
      </c>
      <c r="B16" s="24" t="s">
        <v>474</v>
      </c>
      <c r="C16" s="28" t="s">
        <v>461</v>
      </c>
      <c r="D16" s="28" t="s">
        <v>182</v>
      </c>
      <c r="E16" s="86"/>
      <c r="F16" s="86"/>
      <c r="G16" s="28"/>
      <c r="H16" s="36"/>
      <c r="I16" s="28">
        <v>10</v>
      </c>
      <c r="J16" s="28"/>
      <c r="K16" s="28"/>
      <c r="L16" s="28"/>
      <c r="M16" s="28"/>
      <c r="N16" s="28"/>
      <c r="O16" s="28"/>
      <c r="P16" s="28"/>
      <c r="Q16" s="24"/>
      <c r="R16" s="24"/>
      <c r="S16" s="24"/>
    </row>
    <row r="17" spans="1:19" ht="15" customHeight="1" x14ac:dyDescent="0.15">
      <c r="A17" s="7">
        <f t="shared" ref="A17:A40" si="1">SUM(E17:S17)</f>
        <v>0</v>
      </c>
      <c r="B17" s="127"/>
      <c r="C17" s="25" t="s">
        <v>291</v>
      </c>
      <c r="D17" s="25" t="s">
        <v>452</v>
      </c>
      <c r="E17" s="85"/>
      <c r="F17" s="85"/>
      <c r="G17" s="28"/>
      <c r="H17" s="25"/>
      <c r="I17" s="67"/>
      <c r="J17" s="25"/>
      <c r="K17" s="25"/>
      <c r="L17" s="25"/>
      <c r="M17" s="25"/>
      <c r="N17" s="25"/>
      <c r="O17" s="25"/>
      <c r="P17" s="28"/>
      <c r="Q17" s="25"/>
      <c r="R17" s="25"/>
      <c r="S17" s="25"/>
    </row>
    <row r="18" spans="1:19" ht="15" customHeight="1" x14ac:dyDescent="0.15">
      <c r="A18" s="7">
        <f t="shared" si="1"/>
        <v>0</v>
      </c>
      <c r="B18" s="127"/>
      <c r="C18" s="25" t="s">
        <v>323</v>
      </c>
      <c r="D18" s="25" t="s">
        <v>5</v>
      </c>
      <c r="E18" s="85"/>
      <c r="F18" s="85"/>
      <c r="G18" s="25"/>
      <c r="H18" s="6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</row>
    <row r="19" spans="1:19" ht="15" customHeight="1" x14ac:dyDescent="0.15">
      <c r="A19" s="7">
        <f t="shared" si="1"/>
        <v>0</v>
      </c>
      <c r="B19" s="127"/>
      <c r="C19" s="25" t="s">
        <v>307</v>
      </c>
      <c r="D19" s="25" t="s">
        <v>169</v>
      </c>
      <c r="E19" s="85"/>
      <c r="F19" s="85"/>
      <c r="G19" s="25"/>
      <c r="H19" s="25"/>
      <c r="I19" s="67"/>
      <c r="J19" s="25"/>
      <c r="K19" s="25"/>
      <c r="L19" s="25"/>
      <c r="M19" s="25"/>
      <c r="N19" s="25"/>
      <c r="O19" s="25"/>
      <c r="P19" s="25"/>
      <c r="Q19" s="25"/>
      <c r="R19" s="25"/>
      <c r="S19" s="25"/>
    </row>
    <row r="20" spans="1:19" ht="15" customHeight="1" x14ac:dyDescent="0.15">
      <c r="A20" s="7">
        <f t="shared" si="1"/>
        <v>0</v>
      </c>
      <c r="B20" s="127"/>
      <c r="C20" s="25" t="s">
        <v>265</v>
      </c>
      <c r="D20" s="25" t="s">
        <v>5</v>
      </c>
      <c r="E20" s="85"/>
      <c r="F20" s="85"/>
      <c r="G20" s="25"/>
      <c r="H20" s="25"/>
      <c r="I20" s="67"/>
      <c r="J20" s="25"/>
      <c r="K20" s="25"/>
      <c r="L20" s="25"/>
      <c r="M20" s="25"/>
      <c r="N20" s="25"/>
      <c r="O20" s="25"/>
      <c r="P20" s="25"/>
      <c r="Q20" s="24"/>
      <c r="R20" s="24"/>
      <c r="S20" s="24"/>
    </row>
    <row r="21" spans="1:19" ht="15" customHeight="1" x14ac:dyDescent="0.15">
      <c r="A21" s="7">
        <f t="shared" si="1"/>
        <v>0</v>
      </c>
      <c r="B21" s="127"/>
      <c r="C21" s="25" t="s">
        <v>308</v>
      </c>
      <c r="D21" s="25" t="s">
        <v>4</v>
      </c>
      <c r="E21" s="85"/>
      <c r="F21" s="85"/>
      <c r="G21" s="28"/>
      <c r="H21" s="25"/>
      <c r="I21" s="67"/>
      <c r="J21" s="25"/>
      <c r="K21" s="25"/>
      <c r="L21" s="25"/>
      <c r="M21" s="25"/>
      <c r="N21" s="25"/>
      <c r="O21" s="25"/>
      <c r="P21" s="25"/>
      <c r="Q21" s="28"/>
      <c r="R21" s="28"/>
      <c r="S21" s="28"/>
    </row>
    <row r="22" spans="1:19" ht="15" customHeight="1" x14ac:dyDescent="0.15">
      <c r="A22" s="7">
        <f t="shared" si="1"/>
        <v>0</v>
      </c>
      <c r="B22" s="127"/>
      <c r="C22" s="25" t="s">
        <v>266</v>
      </c>
      <c r="D22" s="25" t="s">
        <v>5</v>
      </c>
      <c r="E22" s="85"/>
      <c r="F22" s="85"/>
      <c r="G22" s="25"/>
      <c r="H22" s="25"/>
      <c r="I22" s="67"/>
      <c r="J22" s="25"/>
      <c r="K22" s="25"/>
      <c r="L22" s="25"/>
      <c r="M22" s="25"/>
      <c r="N22" s="25"/>
      <c r="O22" s="25"/>
      <c r="P22" s="25"/>
      <c r="Q22" s="28"/>
      <c r="R22" s="28"/>
      <c r="S22" s="28"/>
    </row>
    <row r="23" spans="1:19" ht="15" customHeight="1" x14ac:dyDescent="0.15">
      <c r="A23" s="7">
        <f t="shared" si="1"/>
        <v>0</v>
      </c>
      <c r="B23" s="127"/>
      <c r="C23" s="28" t="s">
        <v>198</v>
      </c>
      <c r="D23" s="28" t="s">
        <v>9</v>
      </c>
      <c r="E23" s="86"/>
      <c r="F23" s="86"/>
      <c r="G23" s="28"/>
      <c r="H23" s="28"/>
      <c r="I23" s="52"/>
      <c r="J23" s="28"/>
      <c r="K23" s="28"/>
      <c r="L23" s="28"/>
      <c r="M23" s="28"/>
      <c r="N23" s="28"/>
      <c r="O23" s="28"/>
      <c r="P23" s="28"/>
      <c r="Q23" s="25"/>
      <c r="R23" s="25"/>
      <c r="S23" s="25"/>
    </row>
    <row r="24" spans="1:19" ht="15" customHeight="1" x14ac:dyDescent="0.15">
      <c r="A24" s="7">
        <f t="shared" si="1"/>
        <v>0</v>
      </c>
      <c r="B24" s="127"/>
      <c r="C24" s="25" t="s">
        <v>393</v>
      </c>
      <c r="D24" s="25" t="s">
        <v>5</v>
      </c>
      <c r="E24" s="85"/>
      <c r="F24" s="85"/>
      <c r="G24" s="25"/>
      <c r="H24" s="25"/>
      <c r="I24" s="67"/>
      <c r="J24" s="25"/>
      <c r="K24" s="25"/>
      <c r="L24" s="25"/>
      <c r="M24" s="25"/>
      <c r="N24" s="25"/>
      <c r="O24" s="25"/>
      <c r="P24" s="25"/>
      <c r="Q24" s="28"/>
      <c r="R24" s="28"/>
      <c r="S24" s="28"/>
    </row>
    <row r="25" spans="1:19" ht="15" customHeight="1" x14ac:dyDescent="0.15">
      <c r="A25" s="7">
        <f t="shared" si="1"/>
        <v>0</v>
      </c>
      <c r="B25" s="127"/>
      <c r="C25" s="28" t="s">
        <v>258</v>
      </c>
      <c r="D25" s="24" t="s">
        <v>193</v>
      </c>
      <c r="E25" s="98"/>
      <c r="F25" s="98"/>
      <c r="G25" s="24"/>
      <c r="H25" s="28"/>
      <c r="I25" s="28"/>
      <c r="J25" s="28"/>
      <c r="K25" s="28"/>
      <c r="L25" s="24"/>
      <c r="M25" s="28"/>
      <c r="N25" s="28"/>
      <c r="O25" s="28"/>
      <c r="P25" s="24"/>
      <c r="Q25" s="25"/>
      <c r="R25" s="25"/>
      <c r="S25" s="25"/>
    </row>
    <row r="26" spans="1:19" ht="15" customHeight="1" x14ac:dyDescent="0.15">
      <c r="A26" s="7">
        <f t="shared" si="1"/>
        <v>0</v>
      </c>
      <c r="B26" s="127"/>
      <c r="C26" s="28" t="s">
        <v>160</v>
      </c>
      <c r="D26" s="25" t="s">
        <v>6</v>
      </c>
      <c r="E26" s="85"/>
      <c r="F26" s="8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7"/>
      <c r="R26" s="27"/>
      <c r="S26" s="27"/>
    </row>
    <row r="27" spans="1:19" ht="15" customHeight="1" x14ac:dyDescent="0.15">
      <c r="A27" s="7">
        <f t="shared" si="1"/>
        <v>0</v>
      </c>
      <c r="B27" s="127"/>
      <c r="C27" s="25" t="s">
        <v>306</v>
      </c>
      <c r="D27" s="25" t="s">
        <v>169</v>
      </c>
      <c r="E27" s="85"/>
      <c r="F27" s="8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8"/>
      <c r="R27" s="28"/>
      <c r="S27" s="28"/>
    </row>
    <row r="28" spans="1:19" ht="15" customHeight="1" x14ac:dyDescent="0.15">
      <c r="A28" s="7">
        <f t="shared" si="1"/>
        <v>0</v>
      </c>
      <c r="B28" s="127"/>
      <c r="C28" s="25" t="s">
        <v>303</v>
      </c>
      <c r="D28" s="25" t="s">
        <v>48</v>
      </c>
      <c r="E28" s="85"/>
      <c r="F28" s="8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</row>
    <row r="29" spans="1:19" ht="15" customHeight="1" x14ac:dyDescent="0.15">
      <c r="A29" s="7">
        <f t="shared" si="1"/>
        <v>0</v>
      </c>
      <c r="B29" s="127"/>
      <c r="C29" s="28" t="s">
        <v>248</v>
      </c>
      <c r="D29" s="28" t="s">
        <v>172</v>
      </c>
      <c r="E29" s="86"/>
      <c r="F29" s="86"/>
      <c r="G29" s="24"/>
      <c r="H29" s="28"/>
      <c r="I29" s="28"/>
      <c r="J29" s="28"/>
      <c r="K29" s="28"/>
      <c r="L29" s="24"/>
      <c r="M29" s="28"/>
      <c r="N29" s="28"/>
      <c r="O29" s="28"/>
      <c r="P29" s="24"/>
      <c r="Q29" s="27"/>
      <c r="R29" s="27"/>
      <c r="S29" s="27"/>
    </row>
    <row r="30" spans="1:19" ht="15" customHeight="1" x14ac:dyDescent="0.15">
      <c r="A30" s="7">
        <f t="shared" si="1"/>
        <v>0</v>
      </c>
      <c r="B30" s="127"/>
      <c r="C30" s="25" t="s">
        <v>304</v>
      </c>
      <c r="D30" s="25" t="s">
        <v>48</v>
      </c>
      <c r="E30" s="85"/>
      <c r="F30" s="85"/>
      <c r="G30" s="25"/>
      <c r="H30" s="6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</row>
    <row r="31" spans="1:19" ht="15" customHeight="1" x14ac:dyDescent="0.15">
      <c r="A31" s="7">
        <f t="shared" si="1"/>
        <v>0</v>
      </c>
      <c r="B31" s="127"/>
      <c r="C31" s="28" t="s">
        <v>34</v>
      </c>
      <c r="D31" s="28" t="s">
        <v>5</v>
      </c>
      <c r="E31" s="86"/>
      <c r="F31" s="86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5"/>
      <c r="R31" s="25"/>
      <c r="S31" s="25"/>
    </row>
    <row r="32" spans="1:19" ht="15" customHeight="1" x14ac:dyDescent="0.15">
      <c r="A32" s="7">
        <f t="shared" si="1"/>
        <v>0</v>
      </c>
      <c r="B32" s="127"/>
      <c r="C32" s="25" t="s">
        <v>254</v>
      </c>
      <c r="D32" s="25" t="s">
        <v>6</v>
      </c>
      <c r="E32" s="85"/>
      <c r="F32" s="8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8"/>
      <c r="R32" s="28"/>
      <c r="S32" s="28"/>
    </row>
    <row r="33" spans="1:19" ht="15" customHeight="1" x14ac:dyDescent="0.15">
      <c r="A33" s="7">
        <f t="shared" si="1"/>
        <v>0</v>
      </c>
      <c r="B33" s="127"/>
      <c r="C33" s="28" t="s">
        <v>257</v>
      </c>
      <c r="D33" s="28" t="s">
        <v>193</v>
      </c>
      <c r="E33" s="86"/>
      <c r="F33" s="86"/>
      <c r="G33" s="28"/>
      <c r="H33" s="28"/>
      <c r="I33" s="52"/>
      <c r="J33" s="28"/>
      <c r="K33" s="28"/>
      <c r="L33" s="28"/>
      <c r="M33" s="27"/>
      <c r="N33" s="28"/>
      <c r="O33" s="27"/>
      <c r="P33" s="27"/>
      <c r="Q33" s="25"/>
      <c r="R33" s="25"/>
      <c r="S33" s="25"/>
    </row>
    <row r="34" spans="1:19" ht="15" customHeight="1" x14ac:dyDescent="0.15">
      <c r="A34" s="7">
        <f t="shared" si="1"/>
        <v>0</v>
      </c>
      <c r="B34" s="127"/>
      <c r="C34" s="25" t="s">
        <v>280</v>
      </c>
      <c r="D34" s="25" t="s">
        <v>193</v>
      </c>
      <c r="E34" s="85"/>
      <c r="F34" s="8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8"/>
      <c r="R34" s="28"/>
      <c r="S34" s="28"/>
    </row>
    <row r="35" spans="1:19" ht="15" customHeight="1" x14ac:dyDescent="0.15">
      <c r="A35" s="7">
        <f t="shared" si="1"/>
        <v>0</v>
      </c>
      <c r="B35" s="127"/>
      <c r="C35" s="25" t="s">
        <v>315</v>
      </c>
      <c r="D35" s="25" t="s">
        <v>162</v>
      </c>
      <c r="E35" s="85"/>
      <c r="F35" s="8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8"/>
      <c r="R35" s="28"/>
      <c r="S35" s="28"/>
    </row>
    <row r="36" spans="1:19" ht="15" customHeight="1" x14ac:dyDescent="0.15">
      <c r="A36" s="7">
        <f t="shared" si="1"/>
        <v>0</v>
      </c>
      <c r="B36" s="127"/>
      <c r="C36" s="120" t="s">
        <v>319</v>
      </c>
      <c r="D36" s="120" t="s">
        <v>162</v>
      </c>
      <c r="E36" s="121"/>
      <c r="F36" s="121"/>
      <c r="G36" s="120"/>
      <c r="H36" s="120"/>
      <c r="I36" s="120"/>
      <c r="J36" s="120"/>
      <c r="K36" s="120"/>
      <c r="L36" s="120"/>
      <c r="M36" s="120"/>
      <c r="N36" s="120"/>
      <c r="O36" s="120"/>
      <c r="P36" s="25"/>
      <c r="Q36" s="24"/>
      <c r="R36" s="24"/>
      <c r="S36" s="24"/>
    </row>
    <row r="37" spans="1:19" ht="15" customHeight="1" x14ac:dyDescent="0.15">
      <c r="A37" s="7">
        <f t="shared" si="1"/>
        <v>0</v>
      </c>
      <c r="B37" s="127"/>
      <c r="C37" s="28" t="s">
        <v>10</v>
      </c>
      <c r="D37" s="28" t="s">
        <v>6</v>
      </c>
      <c r="E37" s="86"/>
      <c r="F37" s="86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5"/>
      <c r="R37" s="25"/>
      <c r="S37" s="25"/>
    </row>
    <row r="38" spans="1:19" ht="15" customHeight="1" x14ac:dyDescent="0.15">
      <c r="A38" s="7">
        <f t="shared" si="1"/>
        <v>0</v>
      </c>
      <c r="B38" s="127"/>
      <c r="C38" s="25" t="s">
        <v>305</v>
      </c>
      <c r="D38" s="25" t="s">
        <v>169</v>
      </c>
      <c r="E38" s="85"/>
      <c r="F38" s="8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</row>
    <row r="39" spans="1:19" ht="15" customHeight="1" x14ac:dyDescent="0.15">
      <c r="A39" s="7">
        <f t="shared" si="1"/>
        <v>0</v>
      </c>
      <c r="B39" s="127"/>
      <c r="C39" s="86" t="s">
        <v>176</v>
      </c>
      <c r="D39" s="86" t="s">
        <v>9</v>
      </c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117"/>
      <c r="R39" s="117"/>
      <c r="S39" s="117"/>
    </row>
    <row r="40" spans="1:19" ht="15" customHeight="1" x14ac:dyDescent="0.15">
      <c r="A40" s="7">
        <f t="shared" si="1"/>
        <v>0</v>
      </c>
      <c r="B40" s="127"/>
      <c r="C40" s="86" t="s">
        <v>65</v>
      </c>
      <c r="D40" s="86" t="s">
        <v>59</v>
      </c>
      <c r="E40" s="86"/>
      <c r="F40" s="86"/>
      <c r="G40" s="98"/>
      <c r="H40" s="86"/>
      <c r="I40" s="86"/>
      <c r="J40" s="86"/>
      <c r="K40" s="86"/>
      <c r="L40" s="98"/>
      <c r="M40" s="86"/>
      <c r="N40" s="86"/>
      <c r="O40" s="86"/>
      <c r="P40" s="98"/>
      <c r="Q40" s="117"/>
      <c r="R40" s="117"/>
      <c r="S40" s="117"/>
    </row>
    <row r="41" spans="1:19" ht="15" customHeight="1" x14ac:dyDescent="0.15">
      <c r="A41" s="7"/>
      <c r="B41" s="127"/>
      <c r="C41" s="116"/>
      <c r="D41" s="10"/>
      <c r="E41" s="10"/>
      <c r="F41" s="10"/>
      <c r="G41" s="63"/>
      <c r="H41" s="63"/>
      <c r="I41" s="63"/>
      <c r="J41" s="63"/>
      <c r="K41" s="63"/>
      <c r="L41" s="63"/>
      <c r="M41" s="63"/>
      <c r="N41" s="63"/>
      <c r="O41" s="63"/>
      <c r="P41" s="63"/>
    </row>
    <row r="42" spans="1:19" ht="15" customHeight="1" x14ac:dyDescent="0.15">
      <c r="A42" s="8"/>
      <c r="B42" s="127"/>
      <c r="C42" s="14"/>
      <c r="D42" s="10"/>
      <c r="E42" s="10"/>
      <c r="F42" s="10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9" ht="15" customHeight="1" x14ac:dyDescent="0.15">
      <c r="A43" s="8"/>
      <c r="B43" s="127"/>
      <c r="C43" s="14"/>
      <c r="D43" s="10"/>
      <c r="E43" s="10"/>
      <c r="F43" s="10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9" ht="15" customHeight="1" x14ac:dyDescent="0.15">
      <c r="A44" s="8"/>
      <c r="B44" s="127"/>
      <c r="C44" s="14"/>
      <c r="D44" s="10"/>
      <c r="E44" s="10"/>
      <c r="F44" s="10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9" ht="15" customHeight="1" x14ac:dyDescent="0.15">
      <c r="A45" s="8"/>
      <c r="B45" s="127"/>
      <c r="C45" s="14"/>
      <c r="D45" s="10"/>
      <c r="E45" s="10"/>
      <c r="F45" s="10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9" ht="15" customHeight="1" x14ac:dyDescent="0.15">
      <c r="A46" s="8"/>
      <c r="B46" s="127"/>
      <c r="C46" s="14"/>
      <c r="D46" s="10"/>
      <c r="E46" s="10"/>
      <c r="F46" s="10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9" ht="15" customHeight="1" x14ac:dyDescent="0.15">
      <c r="A47" s="8"/>
      <c r="B47" s="127"/>
      <c r="C47" s="14"/>
      <c r="D47" s="10"/>
      <c r="E47" s="10"/>
      <c r="F47" s="10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9" ht="15" customHeight="1" x14ac:dyDescent="0.15">
      <c r="A48" s="8"/>
      <c r="B48" s="127"/>
      <c r="C48" s="14"/>
      <c r="D48" s="10"/>
      <c r="E48" s="10"/>
      <c r="F48" s="10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ht="15" customHeight="1" x14ac:dyDescent="0.15">
      <c r="A49" s="8"/>
      <c r="B49" s="127"/>
      <c r="C49" s="14"/>
      <c r="D49" s="10"/>
      <c r="E49" s="10"/>
      <c r="F49" s="10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ht="15" customHeight="1" x14ac:dyDescent="0.15">
      <c r="A50" s="8"/>
      <c r="B50" s="127"/>
      <c r="C50" s="14"/>
      <c r="D50" s="10"/>
      <c r="E50" s="10"/>
      <c r="F50" s="10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ht="15" customHeight="1" x14ac:dyDescent="0.15">
      <c r="A51" s="8"/>
      <c r="B51" s="127"/>
      <c r="C51" s="14"/>
      <c r="D51" s="10"/>
      <c r="E51" s="10"/>
      <c r="F51" s="10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ht="15" customHeight="1" x14ac:dyDescent="0.15">
      <c r="A52" s="8"/>
      <c r="B52" s="127"/>
      <c r="C52" s="14"/>
      <c r="D52" s="10"/>
      <c r="E52" s="10"/>
      <c r="F52" s="10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ht="15" customHeight="1" x14ac:dyDescent="0.15">
      <c r="A53" s="8"/>
      <c r="B53" s="127"/>
      <c r="C53" s="14"/>
      <c r="D53" s="10"/>
      <c r="E53" s="10"/>
      <c r="F53" s="10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15" customHeight="1" x14ac:dyDescent="0.15">
      <c r="A54" s="8"/>
      <c r="B54" s="127"/>
      <c r="C54" s="14"/>
      <c r="D54" s="10"/>
      <c r="E54" s="10"/>
      <c r="F54" s="10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ht="15" customHeight="1" x14ac:dyDescent="0.15">
      <c r="A55" s="8"/>
      <c r="B55" s="127"/>
      <c r="C55" s="14"/>
      <c r="D55" s="10"/>
      <c r="E55" s="10"/>
      <c r="F55" s="10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15" customHeight="1" x14ac:dyDescent="0.15">
      <c r="A56" s="8"/>
      <c r="B56" s="127"/>
      <c r="C56" s="14"/>
      <c r="D56" s="10"/>
      <c r="E56" s="10"/>
      <c r="F56" s="10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ht="15" customHeight="1" x14ac:dyDescent="0.15">
      <c r="A57" s="8"/>
      <c r="B57" s="127"/>
      <c r="C57" s="14"/>
      <c r="D57" s="10"/>
      <c r="E57" s="10"/>
      <c r="F57" s="10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ht="15" customHeight="1" x14ac:dyDescent="0.15">
      <c r="A58" s="8"/>
      <c r="B58" s="127"/>
      <c r="C58" s="14"/>
      <c r="D58" s="10"/>
      <c r="E58" s="10"/>
      <c r="F58" s="10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 ht="15" customHeight="1" x14ac:dyDescent="0.15">
      <c r="A59" s="8"/>
      <c r="B59" s="127"/>
      <c r="C59" s="14"/>
      <c r="D59" s="10"/>
      <c r="E59" s="10"/>
      <c r="F59" s="10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ht="15" customHeight="1" x14ac:dyDescent="0.15">
      <c r="A60" s="8"/>
      <c r="B60" s="127"/>
      <c r="C60" s="14"/>
      <c r="D60" s="10"/>
      <c r="E60" s="10"/>
      <c r="F60" s="10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ht="15" customHeight="1" x14ac:dyDescent="0.15">
      <c r="A61" s="8"/>
      <c r="B61" s="127"/>
      <c r="C61" s="14"/>
      <c r="D61" s="10"/>
      <c r="E61" s="10"/>
      <c r="F61" s="10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ht="15" customHeight="1" x14ac:dyDescent="0.15">
      <c r="A62" s="8"/>
      <c r="B62" s="127"/>
      <c r="C62" s="14"/>
      <c r="D62" s="10"/>
      <c r="E62" s="10"/>
      <c r="F62" s="10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 ht="15" customHeight="1" x14ac:dyDescent="0.15">
      <c r="A63" s="8"/>
      <c r="B63" s="127"/>
      <c r="C63" s="14"/>
      <c r="D63" s="10"/>
      <c r="E63" s="10"/>
      <c r="F63" s="10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ht="15" customHeight="1" x14ac:dyDescent="0.15">
      <c r="A64" s="8"/>
      <c r="B64" s="127"/>
      <c r="C64" s="14"/>
      <c r="D64" s="10"/>
      <c r="E64" s="10"/>
      <c r="F64" s="10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ht="15" customHeight="1" x14ac:dyDescent="0.15">
      <c r="A65" s="8"/>
      <c r="B65" s="127"/>
      <c r="C65" s="14"/>
      <c r="D65" s="10"/>
      <c r="E65" s="10"/>
      <c r="F65" s="10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 ht="15" customHeight="1" x14ac:dyDescent="0.15">
      <c r="A66" s="8"/>
      <c r="B66" s="127"/>
      <c r="C66" s="14"/>
      <c r="D66" s="10"/>
      <c r="E66" s="10"/>
      <c r="F66" s="10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 ht="15" customHeight="1" x14ac:dyDescent="0.15">
      <c r="A67" s="8"/>
      <c r="B67" s="127"/>
      <c r="C67" s="14"/>
      <c r="D67" s="10"/>
      <c r="E67" s="10"/>
      <c r="F67" s="10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ht="15" customHeight="1" x14ac:dyDescent="0.15">
      <c r="A68" s="8"/>
      <c r="B68" s="127"/>
      <c r="C68" s="14"/>
      <c r="D68" s="10"/>
      <c r="E68" s="10"/>
      <c r="F68" s="10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 ht="15" customHeight="1" x14ac:dyDescent="0.15">
      <c r="A69" s="8"/>
      <c r="B69" s="127"/>
      <c r="C69" s="14"/>
      <c r="D69" s="10"/>
      <c r="E69" s="10"/>
      <c r="F69" s="10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 ht="15" customHeight="1" x14ac:dyDescent="0.15">
      <c r="A70" s="8"/>
      <c r="B70" s="127"/>
      <c r="C70" s="14"/>
      <c r="D70" s="10"/>
      <c r="E70" s="10"/>
      <c r="F70" s="10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6" ht="15" customHeight="1" x14ac:dyDescent="0.15">
      <c r="A71" s="8"/>
      <c r="B71" s="127"/>
      <c r="C71" s="14"/>
      <c r="D71" s="10"/>
      <c r="E71" s="10"/>
      <c r="F71" s="10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ht="15" customHeight="1" x14ac:dyDescent="0.15">
      <c r="A72" s="8"/>
      <c r="B72" s="127"/>
      <c r="C72" s="14"/>
      <c r="D72" s="10"/>
      <c r="E72" s="10"/>
      <c r="F72" s="10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 ht="15" customHeight="1" x14ac:dyDescent="0.15">
      <c r="A73" s="8"/>
      <c r="B73" s="127"/>
      <c r="C73" s="14"/>
      <c r="D73" s="10"/>
      <c r="E73" s="10"/>
      <c r="F73" s="10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 ht="15" customHeight="1" x14ac:dyDescent="0.15">
      <c r="A74" s="9"/>
      <c r="B74" s="128"/>
      <c r="C74" s="15"/>
      <c r="D74" s="11"/>
      <c r="E74" s="11"/>
      <c r="F74" s="11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1:16" ht="15" customHeight="1" x14ac:dyDescent="0.15"/>
    <row r="76" spans="1:16" ht="15" customHeight="1" x14ac:dyDescent="0.15"/>
    <row r="77" spans="1:16" ht="15" customHeight="1" x14ac:dyDescent="0.15"/>
    <row r="78" spans="1:16" ht="15" customHeight="1" x14ac:dyDescent="0.15"/>
    <row r="79" spans="1:16" ht="15" customHeight="1" x14ac:dyDescent="0.15"/>
    <row r="80" spans="1:16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</sheetData>
  <autoFilter ref="A3:P35" xr:uid="{519C06FE-3B2B-41CA-8603-40D006B6E640}">
    <sortState xmlns:xlrd2="http://schemas.microsoft.com/office/spreadsheetml/2017/richdata2" ref="A4:P40">
      <sortCondition descending="1" ref="A3:A35"/>
    </sortState>
  </autoFilter>
  <sortState xmlns:xlrd2="http://schemas.microsoft.com/office/spreadsheetml/2017/richdata2" ref="A4:S16">
    <sortCondition descending="1" ref="A4:A16"/>
  </sortState>
  <mergeCells count="7">
    <mergeCell ref="AC2:AE2"/>
    <mergeCell ref="H2:I2"/>
    <mergeCell ref="L2:O2"/>
    <mergeCell ref="Q2:S2"/>
    <mergeCell ref="A2:D2"/>
    <mergeCell ref="T2:U2"/>
    <mergeCell ref="X2:AA2"/>
  </mergeCells>
  <pageMargins left="0.31496062992125984" right="0.31496062992125984" top="0.35433070866141736" bottom="0.35433070866141736" header="0.31496062992125984" footer="0.31496062992125984"/>
  <pageSetup scale="92" orientation="landscape" r:id="rId1"/>
  <headerFooter>
    <oddFooter>&amp;R&amp;F&amp;D&amp;A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44"/>
  <sheetViews>
    <sheetView topLeftCell="A7" zoomScaleNormal="100" workbookViewId="0">
      <selection activeCell="A40" sqref="A40"/>
    </sheetView>
  </sheetViews>
  <sheetFormatPr defaultColWidth="8.7109375" defaultRowHeight="12.75" x14ac:dyDescent="0.2"/>
  <cols>
    <col min="1" max="1" width="32.140625" style="29" customWidth="1"/>
    <col min="2" max="2" width="13.140625" style="29" customWidth="1"/>
    <col min="3" max="3" width="14.42578125" style="29" customWidth="1"/>
    <col min="4" max="4" width="18.42578125" style="29" customWidth="1"/>
    <col min="5" max="5" width="12" style="29" customWidth="1"/>
    <col min="6" max="16384" width="8.7109375" style="29"/>
  </cols>
  <sheetData>
    <row r="1" spans="1:7" ht="37.5" customHeight="1" x14ac:dyDescent="0.4">
      <c r="A1" s="69"/>
      <c r="B1" s="69"/>
      <c r="C1" s="71" t="s">
        <v>207</v>
      </c>
      <c r="D1" s="69"/>
      <c r="E1" s="69"/>
    </row>
    <row r="2" spans="1:7" ht="20.25" customHeight="1" x14ac:dyDescent="0.2">
      <c r="A2" s="69"/>
      <c r="B2" s="75" t="s">
        <v>344</v>
      </c>
      <c r="C2" s="69"/>
      <c r="D2" s="69"/>
      <c r="E2" s="69"/>
    </row>
    <row r="3" spans="1:7" ht="25.5" customHeight="1" x14ac:dyDescent="0.2">
      <c r="A3" s="78" t="s">
        <v>208</v>
      </c>
      <c r="B3" s="76" t="s">
        <v>209</v>
      </c>
      <c r="C3" s="76" t="s">
        <v>210</v>
      </c>
      <c r="D3" s="77" t="s">
        <v>211</v>
      </c>
      <c r="E3" s="80"/>
    </row>
    <row r="4" spans="1:7" x14ac:dyDescent="0.2">
      <c r="A4" s="69"/>
      <c r="B4" s="69"/>
      <c r="C4" s="69"/>
      <c r="D4" s="69"/>
    </row>
    <row r="5" spans="1:7" x14ac:dyDescent="0.2">
      <c r="A5" s="70" t="s">
        <v>345</v>
      </c>
      <c r="B5" s="72"/>
      <c r="C5" s="72"/>
      <c r="D5" s="72"/>
      <c r="E5" s="69"/>
      <c r="G5" s="30"/>
    </row>
    <row r="6" spans="1:7" x14ac:dyDescent="0.2">
      <c r="A6" s="70" t="s">
        <v>346</v>
      </c>
      <c r="B6" s="72">
        <v>200</v>
      </c>
      <c r="C6" s="72">
        <v>140</v>
      </c>
      <c r="D6" s="72">
        <v>70</v>
      </c>
      <c r="E6" s="69"/>
      <c r="G6" s="31"/>
    </row>
    <row r="7" spans="1:7" x14ac:dyDescent="0.2">
      <c r="A7" s="69"/>
      <c r="B7" s="72"/>
      <c r="C7" s="72"/>
      <c r="D7" s="72"/>
      <c r="E7" s="79"/>
      <c r="G7" s="31"/>
    </row>
    <row r="8" spans="1:7" x14ac:dyDescent="0.2">
      <c r="A8" s="70" t="s">
        <v>347</v>
      </c>
      <c r="B8" s="72"/>
      <c r="C8" s="72"/>
      <c r="D8" s="72"/>
      <c r="E8" s="69"/>
      <c r="G8" s="31"/>
    </row>
    <row r="9" spans="1:7" x14ac:dyDescent="0.2">
      <c r="A9" s="74" t="s">
        <v>348</v>
      </c>
      <c r="B9" s="72">
        <v>100</v>
      </c>
      <c r="C9" s="72">
        <v>50</v>
      </c>
      <c r="D9" s="72">
        <v>25</v>
      </c>
      <c r="E9" s="69"/>
      <c r="G9" s="31"/>
    </row>
    <row r="10" spans="1:7" x14ac:dyDescent="0.2">
      <c r="A10" s="69"/>
      <c r="B10" s="72"/>
      <c r="C10" s="72"/>
      <c r="D10" s="72"/>
      <c r="E10" s="69"/>
      <c r="G10" s="31"/>
    </row>
    <row r="11" spans="1:7" x14ac:dyDescent="0.2">
      <c r="A11" s="70" t="s">
        <v>349</v>
      </c>
      <c r="B11" s="72"/>
      <c r="C11" s="72"/>
      <c r="D11" s="72"/>
      <c r="E11" s="69"/>
      <c r="G11" s="31"/>
    </row>
    <row r="12" spans="1:7" x14ac:dyDescent="0.2">
      <c r="A12" s="70" t="s">
        <v>466</v>
      </c>
      <c r="B12" s="72">
        <v>90</v>
      </c>
      <c r="C12" s="72">
        <v>45</v>
      </c>
      <c r="D12" s="72">
        <v>20</v>
      </c>
      <c r="E12" s="69"/>
      <c r="G12" s="32"/>
    </row>
    <row r="13" spans="1:7" x14ac:dyDescent="0.2">
      <c r="A13" s="69"/>
      <c r="B13" s="72"/>
      <c r="C13" s="72"/>
      <c r="D13" s="72"/>
      <c r="E13" s="69"/>
      <c r="G13" s="32"/>
    </row>
    <row r="14" spans="1:7" x14ac:dyDescent="0.2">
      <c r="A14" s="70" t="s">
        <v>350</v>
      </c>
      <c r="B14" s="72"/>
      <c r="C14" s="72"/>
      <c r="D14" s="72"/>
      <c r="E14" s="69"/>
      <c r="G14" s="30"/>
    </row>
    <row r="15" spans="1:7" x14ac:dyDescent="0.2">
      <c r="A15" s="70" t="s">
        <v>467</v>
      </c>
      <c r="B15" s="72">
        <v>60</v>
      </c>
      <c r="C15" s="72">
        <v>30</v>
      </c>
      <c r="D15" s="72">
        <v>15</v>
      </c>
      <c r="E15" s="69"/>
      <c r="G15" s="30"/>
    </row>
    <row r="16" spans="1:7" x14ac:dyDescent="0.2">
      <c r="A16" s="69"/>
      <c r="B16" s="72"/>
      <c r="C16" s="72"/>
      <c r="D16" s="72"/>
      <c r="E16" s="69"/>
      <c r="G16" s="32"/>
    </row>
    <row r="17" spans="1:10" x14ac:dyDescent="0.2">
      <c r="A17" s="70" t="s">
        <v>471</v>
      </c>
      <c r="B17" s="72"/>
      <c r="C17" s="72"/>
      <c r="D17" s="72"/>
      <c r="E17" s="69"/>
      <c r="G17" s="30"/>
    </row>
    <row r="18" spans="1:10" x14ac:dyDescent="0.2">
      <c r="A18" s="70" t="s">
        <v>465</v>
      </c>
      <c r="B18" s="72">
        <v>60</v>
      </c>
      <c r="C18" s="73">
        <v>30</v>
      </c>
      <c r="D18" s="73">
        <v>15</v>
      </c>
      <c r="E18" s="69"/>
    </row>
    <row r="19" spans="1:10" x14ac:dyDescent="0.2">
      <c r="A19" s="69"/>
      <c r="B19" s="72"/>
      <c r="C19" s="72"/>
      <c r="D19" s="72"/>
      <c r="E19" s="69"/>
      <c r="G19" s="30"/>
    </row>
    <row r="20" spans="1:10" x14ac:dyDescent="0.2">
      <c r="A20" s="70" t="s">
        <v>351</v>
      </c>
      <c r="B20" s="72">
        <v>100</v>
      </c>
      <c r="C20" s="72">
        <v>50</v>
      </c>
      <c r="D20" s="72">
        <v>25</v>
      </c>
      <c r="E20" s="69"/>
      <c r="G20" s="32"/>
      <c r="H20" s="33"/>
    </row>
    <row r="21" spans="1:10" x14ac:dyDescent="0.2">
      <c r="A21" s="69"/>
      <c r="B21" s="72"/>
      <c r="C21" s="72"/>
      <c r="D21" s="72"/>
      <c r="E21" s="69"/>
      <c r="G21" s="32"/>
    </row>
    <row r="22" spans="1:10" x14ac:dyDescent="0.2">
      <c r="A22" s="70" t="s">
        <v>352</v>
      </c>
      <c r="B22" s="72">
        <v>120</v>
      </c>
      <c r="C22" s="72">
        <v>60</v>
      </c>
      <c r="D22" s="72">
        <v>30</v>
      </c>
      <c r="E22" s="79"/>
    </row>
    <row r="23" spans="1:10" ht="13.15" customHeight="1" x14ac:dyDescent="0.2">
      <c r="A23" s="70"/>
      <c r="B23" s="72"/>
      <c r="C23" s="72"/>
      <c r="D23" s="72"/>
      <c r="E23" s="69"/>
      <c r="H23" s="34"/>
      <c r="I23" s="34"/>
      <c r="J23" s="34"/>
    </row>
    <row r="24" spans="1:10" ht="13.15" customHeight="1" x14ac:dyDescent="0.2">
      <c r="A24" s="70" t="s">
        <v>353</v>
      </c>
      <c r="B24" s="72">
        <v>60</v>
      </c>
      <c r="C24" s="72">
        <v>30</v>
      </c>
      <c r="D24" s="72">
        <v>15</v>
      </c>
      <c r="E24" s="79"/>
      <c r="G24" s="32"/>
      <c r="H24" s="33"/>
    </row>
    <row r="25" spans="1:10" ht="13.15" customHeight="1" x14ac:dyDescent="0.2">
      <c r="A25" s="70"/>
      <c r="B25" s="72"/>
      <c r="C25" s="72"/>
      <c r="D25" s="72"/>
      <c r="E25" s="69"/>
      <c r="G25" s="32"/>
      <c r="H25" s="33"/>
    </row>
    <row r="26" spans="1:10" ht="13.15" customHeight="1" x14ac:dyDescent="0.2">
      <c r="A26" s="70" t="s">
        <v>354</v>
      </c>
      <c r="B26" s="72">
        <v>40</v>
      </c>
      <c r="C26" s="72">
        <v>20</v>
      </c>
      <c r="D26" s="72">
        <v>10</v>
      </c>
      <c r="E26" s="69"/>
      <c r="G26" s="32"/>
      <c r="H26" s="33"/>
    </row>
    <row r="27" spans="1:10" ht="13.15" customHeight="1" x14ac:dyDescent="0.2">
      <c r="A27" s="70"/>
      <c r="B27" s="72"/>
      <c r="C27" s="72"/>
      <c r="D27" s="72"/>
      <c r="E27" s="69"/>
      <c r="G27" s="32"/>
      <c r="H27" s="33"/>
    </row>
    <row r="28" spans="1:10" ht="13.15" customHeight="1" x14ac:dyDescent="0.2">
      <c r="A28" s="70" t="s">
        <v>364</v>
      </c>
      <c r="B28" s="72">
        <v>40</v>
      </c>
      <c r="C28" s="72">
        <v>20</v>
      </c>
      <c r="D28" s="72">
        <v>10</v>
      </c>
      <c r="E28" s="79"/>
      <c r="G28" s="32"/>
      <c r="H28" s="33"/>
    </row>
    <row r="29" spans="1:10" x14ac:dyDescent="0.2">
      <c r="A29" s="70" t="s">
        <v>365</v>
      </c>
      <c r="B29" s="72">
        <v>30</v>
      </c>
      <c r="C29" s="72"/>
      <c r="D29" s="72"/>
      <c r="E29" s="81"/>
      <c r="G29" s="32"/>
      <c r="H29" s="33"/>
    </row>
    <row r="30" spans="1:10" x14ac:dyDescent="0.2">
      <c r="A30" s="70" t="s">
        <v>366</v>
      </c>
      <c r="B30" s="72">
        <v>50</v>
      </c>
      <c r="C30" s="72">
        <v>25</v>
      </c>
      <c r="D30" s="72">
        <v>10</v>
      </c>
      <c r="E30" s="69"/>
    </row>
    <row r="31" spans="1:10" x14ac:dyDescent="0.2">
      <c r="A31" s="70"/>
      <c r="B31" s="72"/>
      <c r="C31" s="72"/>
      <c r="D31" s="72"/>
      <c r="E31" s="69"/>
    </row>
    <row r="32" spans="1:10" x14ac:dyDescent="0.2">
      <c r="A32" s="132" t="s">
        <v>464</v>
      </c>
      <c r="B32" s="72">
        <v>40</v>
      </c>
      <c r="C32" s="72">
        <v>20</v>
      </c>
      <c r="D32" s="72">
        <v>10</v>
      </c>
      <c r="E32" s="72"/>
    </row>
    <row r="33" spans="1:5" x14ac:dyDescent="0.2">
      <c r="A33" s="70"/>
      <c r="B33" s="72"/>
      <c r="C33" s="72"/>
      <c r="D33" s="72"/>
      <c r="E33" s="72"/>
    </row>
    <row r="34" spans="1:5" x14ac:dyDescent="0.2">
      <c r="A34" s="70" t="s">
        <v>355</v>
      </c>
      <c r="B34" s="72"/>
      <c r="C34" s="72"/>
      <c r="D34" s="72"/>
      <c r="E34" s="72"/>
    </row>
    <row r="35" spans="1:5" x14ac:dyDescent="0.2">
      <c r="A35" s="70" t="s">
        <v>356</v>
      </c>
      <c r="B35" s="72">
        <v>40</v>
      </c>
      <c r="C35" s="72">
        <v>20</v>
      </c>
      <c r="D35" s="72">
        <v>10</v>
      </c>
      <c r="E35" s="72"/>
    </row>
    <row r="36" spans="1:5" x14ac:dyDescent="0.2">
      <c r="A36" s="70"/>
      <c r="B36" s="72"/>
      <c r="C36" s="72"/>
      <c r="D36" s="72"/>
      <c r="E36" s="81"/>
    </row>
    <row r="37" spans="1:5" x14ac:dyDescent="0.2">
      <c r="A37" s="70" t="s">
        <v>357</v>
      </c>
      <c r="B37" s="72">
        <v>30</v>
      </c>
      <c r="C37" s="72">
        <v>15</v>
      </c>
      <c r="D37" s="72">
        <v>10</v>
      </c>
      <c r="E37" s="81"/>
    </row>
    <row r="38" spans="1:5" x14ac:dyDescent="0.2">
      <c r="A38" s="70" t="s">
        <v>467</v>
      </c>
      <c r="B38" s="72"/>
      <c r="C38" s="72"/>
      <c r="D38" s="72"/>
      <c r="E38" s="69"/>
    </row>
    <row r="39" spans="1:5" x14ac:dyDescent="0.2">
      <c r="A39" s="70"/>
      <c r="B39" s="72"/>
      <c r="C39" s="72"/>
      <c r="D39" s="72"/>
    </row>
    <row r="40" spans="1:5" x14ac:dyDescent="0.2">
      <c r="A40" s="35"/>
    </row>
    <row r="41" spans="1:5" x14ac:dyDescent="0.2">
      <c r="A41" s="30"/>
    </row>
    <row r="42" spans="1:5" x14ac:dyDescent="0.2">
      <c r="A42" s="32"/>
    </row>
    <row r="43" spans="1:5" x14ac:dyDescent="0.2">
      <c r="A43" s="32"/>
    </row>
    <row r="44" spans="1:5" x14ac:dyDescent="0.2">
      <c r="A44" s="32"/>
    </row>
  </sheetData>
  <pageMargins left="0.7" right="0.7" top="0.75" bottom="0.75" header="0.3" footer="0.3"/>
  <pageSetup paperSize="9" scale="62" orientation="portrait" r:id="rId1"/>
  <headerFoot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Points Standings Open Women</vt:lpstr>
      <vt:lpstr>Points Standings Open Men</vt:lpstr>
      <vt:lpstr>Points Standings JR Wm 1-5</vt:lpstr>
      <vt:lpstr>Points Standings JR Men 1-5 </vt:lpstr>
      <vt:lpstr>Player Points</vt:lpstr>
      <vt:lpstr>'Player Points'!Print_Area</vt:lpstr>
      <vt:lpstr>'Points Standings JR Men 1-5 '!Print_Area</vt:lpstr>
      <vt:lpstr>'Points Standings JR Wm 1-5'!Print_Area</vt:lpstr>
      <vt:lpstr>'Points Standings Open Men'!Print_Area</vt:lpstr>
      <vt:lpstr>'Points Standings Open Women'!Print_Area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Bowls North Harbour</cp:lastModifiedBy>
  <cp:lastPrinted>2020-08-28T03:09:00Z</cp:lastPrinted>
  <dcterms:created xsi:type="dcterms:W3CDTF">2001-02-06T19:32:16Z</dcterms:created>
  <dcterms:modified xsi:type="dcterms:W3CDTF">2022-06-22T20:38:10Z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TC060895051033</vt:lpwstr>
  </property>
</Properties>
</file>